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6" i="1" l="1"/>
  <c r="F55" i="1"/>
  <c r="A53" i="1"/>
  <c r="A54" i="1" s="1"/>
  <c r="A55" i="1" s="1"/>
  <c r="F36" i="1"/>
  <c r="F34" i="1"/>
  <c r="F33" i="1"/>
  <c r="F32" i="1"/>
  <c r="F31" i="1"/>
  <c r="F15" i="1"/>
  <c r="F14" i="1"/>
  <c r="A6" i="1" l="1"/>
  <c r="A7" i="1" s="1"/>
  <c r="F40" i="1" l="1"/>
  <c r="F22" i="1"/>
  <c r="F54" i="1"/>
  <c r="F53" i="1"/>
  <c r="F52" i="1"/>
  <c r="F51" i="1"/>
  <c r="F50" i="1"/>
  <c r="F47" i="1"/>
  <c r="F46" i="1"/>
  <c r="F45" i="1"/>
  <c r="F44" i="1"/>
  <c r="F43" i="1"/>
  <c r="F39" i="1"/>
  <c r="F35" i="1"/>
  <c r="F30" i="1"/>
  <c r="F29" i="1"/>
  <c r="F28" i="1"/>
  <c r="F27" i="1"/>
  <c r="F21" i="1"/>
  <c r="F20" i="1"/>
  <c r="F19" i="1"/>
  <c r="F18" i="1"/>
  <c r="F13" i="1"/>
  <c r="F12" i="1"/>
  <c r="F11" i="1"/>
  <c r="F10" i="1"/>
  <c r="F9" i="1"/>
  <c r="F8" i="1"/>
  <c r="F7" i="1"/>
  <c r="F6" i="1"/>
  <c r="F41" i="1" l="1"/>
  <c r="F37" i="1"/>
  <c r="F16" i="1"/>
  <c r="F23" i="1"/>
  <c r="F48" i="1"/>
  <c r="A8" i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<sst xmlns="http://schemas.openxmlformats.org/spreadsheetml/2006/main" count="101" uniqueCount="65">
  <si>
    <t>СМЕТА</t>
  </si>
  <si>
    <t>№</t>
  </si>
  <si>
    <t>наименование работ</t>
  </si>
  <si>
    <t>един.изм.</t>
  </si>
  <si>
    <t>кол-во</t>
  </si>
  <si>
    <t>цена</t>
  </si>
  <si>
    <t>сумма</t>
  </si>
  <si>
    <t>п.м.</t>
  </si>
  <si>
    <t>шт</t>
  </si>
  <si>
    <t>итого</t>
  </si>
  <si>
    <t>САНТЕХНИЧЕСКИЕ РАБОТЫ</t>
  </si>
  <si>
    <t>Устройство черновой разводки под сан.тех приб.</t>
  </si>
  <si>
    <t>точек</t>
  </si>
  <si>
    <t>шт.</t>
  </si>
  <si>
    <t>Резка штроб водопровода</t>
  </si>
  <si>
    <t>м.п</t>
  </si>
  <si>
    <t>Резка штроб канализац д.50</t>
  </si>
  <si>
    <t>Резка штроб канализации д.100</t>
  </si>
  <si>
    <t>Снятие и становка радиаторов в ходе ремонта</t>
  </si>
  <si>
    <t>РАБОТЫ ПО ЕЛЕКТРИКЕ</t>
  </si>
  <si>
    <t xml:space="preserve">Устройство черновой разводка </t>
  </si>
  <si>
    <t>Резка штроб</t>
  </si>
  <si>
    <t>Установка коробки распред.ТВ/ТФ</t>
  </si>
  <si>
    <t>Устройство и распайка распред.коробок</t>
  </si>
  <si>
    <t>ОБЩЕСТРОИТЕЛЬНЫЕ РАБОТЫ</t>
  </si>
  <si>
    <t>СТЕНЫ</t>
  </si>
  <si>
    <t>кв.м.</t>
  </si>
  <si>
    <t xml:space="preserve">Штукатурка стен </t>
  </si>
  <si>
    <t>Грунтовка стен</t>
  </si>
  <si>
    <t>ПОТОЛКИ</t>
  </si>
  <si>
    <t>Подготовка и окраска потолка(шпатлевка паутина окраска)</t>
  </si>
  <si>
    <t>ПОЛЫ</t>
  </si>
  <si>
    <t>Грунтовка пола</t>
  </si>
  <si>
    <t>Устройство гидроизоляции пола и стен</t>
  </si>
  <si>
    <t>ОБЛИЦОВОЧНЫЕ РАБОТЫ</t>
  </si>
  <si>
    <t>Укладка плитки пола</t>
  </si>
  <si>
    <t>Укладка плитки стен</t>
  </si>
  <si>
    <t>Установка фриза</t>
  </si>
  <si>
    <t xml:space="preserve">Облицовка откосов стен </t>
  </si>
  <si>
    <t>Резка угла 45гр.</t>
  </si>
  <si>
    <t>ИТОГО ПО РАБОТАМ</t>
  </si>
  <si>
    <t>ОБЬЕМЫ ВЗЯТЫ ОРИЕНТИРОВОЧНО ВСЕ БУДЕТ ВЫСТОВЛЯТЬСЯ ПО ФАКТУ ВЫПОЛНЕННЫХ РАБОТ.</t>
  </si>
  <si>
    <t>ЦЕНЫ НА ВЫПОЛНЯЕМЫЕ РАБОТЫ ЯВЛЯЮТЬСЯ НЕ ИЗМЕННЫМИ НА ПРОТЯЖЕНИИ ВСЕГО РЕМОНТА</t>
  </si>
  <si>
    <t>ЦЕНА НА УСТАНОВКУ САН.ТЕХ.ПОСУДЫ СОГЛАСОВЫВАЕТСЯ ПОСЛЕ ВЫБОРА</t>
  </si>
  <si>
    <t>Устройство и установка фильтров тонкой очистки(если требуется)</t>
  </si>
  <si>
    <t>Переделка стояка канализации(если требуется)</t>
  </si>
  <si>
    <t>Установка автоматов (если требуется)</t>
  </si>
  <si>
    <t>Установка електрофурнитуры 3 у.е. за еденицу</t>
  </si>
  <si>
    <t>Устройство стяжки выравнивающей(если требуется)</t>
  </si>
  <si>
    <t>Переделка системы радиаторногоотопления</t>
  </si>
  <si>
    <t>Установка инсталяции</t>
  </si>
  <si>
    <t xml:space="preserve">Штукатурка откосов стен и оконных </t>
  </si>
  <si>
    <t>Подготовка стен под обои</t>
  </si>
  <si>
    <t>Оклейка стен обоями</t>
  </si>
  <si>
    <t>Подготовка откосов стен под обои</t>
  </si>
  <si>
    <t>Оклейка откосов стен обоями</t>
  </si>
  <si>
    <t>Подготовка  и окраска откосов оконных</t>
  </si>
  <si>
    <t>Установка угла перфорированного</t>
  </si>
  <si>
    <t>Устройство перегородок г/к с двухслойной зашивкой и утеплением</t>
  </si>
  <si>
    <t>Зашивка потолка г\к со звукоизоляцией</t>
  </si>
  <si>
    <t>Укладка паркетной доски на подложку</t>
  </si>
  <si>
    <t>Установка плинтуса деревянного</t>
  </si>
  <si>
    <t>РАСХОДНЫЕ МАТЕРИАЛЫ ОРИЕНТИРОВОЧНО 3000</t>
  </si>
  <si>
    <t>Братская</t>
  </si>
  <si>
    <t>Распайка под полотенцесушитель с байпасом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</si>
</sst>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topLeftCell="A38" workbookViewId="0">
      <selection activeCell="B58" sqref="B58:F58"/>
    </sheetView>
  </sheetViews>
  <sheetFormatPr defaultRowHeight="15" x14ac:dyDescent="0.25"/>
  <cols>
    <col min="1" max="1" width="4.7109375" customWidth="1"/>
    <col min="2" max="2" width="63.42578125" customWidth="1"/>
  </cols>
  <sheetData>
    <row r="2" spans="1:7" ht="31.5" x14ac:dyDescent="0.5">
      <c r="B2" s="33" t="s">
        <v>0</v>
      </c>
      <c r="C2" s="33"/>
      <c r="D2" s="33"/>
    </row>
    <row r="3" spans="1:7" x14ac:dyDescent="0.25">
      <c r="B3" s="34" t="s">
        <v>63</v>
      </c>
      <c r="C3" s="34"/>
      <c r="D3" s="34"/>
    </row>
    <row r="4" spans="1:7" x14ac:dyDescent="0.25">
      <c r="A4" s="1" t="s">
        <v>1</v>
      </c>
      <c r="B4" s="2" t="s">
        <v>2</v>
      </c>
      <c r="C4" s="1" t="s">
        <v>3</v>
      </c>
      <c r="D4" s="1" t="s">
        <v>4</v>
      </c>
      <c r="E4" s="2" t="s">
        <v>5</v>
      </c>
      <c r="F4" s="2" t="s">
        <v>6</v>
      </c>
    </row>
    <row r="5" spans="1:7" x14ac:dyDescent="0.25">
      <c r="A5" s="3">
        <v>1</v>
      </c>
      <c r="B5" s="22" t="s">
        <v>10</v>
      </c>
      <c r="C5" s="23"/>
      <c r="D5" s="23"/>
      <c r="E5" s="24"/>
      <c r="F5" s="4"/>
    </row>
    <row r="6" spans="1:7" x14ac:dyDescent="0.25">
      <c r="A6" s="3">
        <f t="shared" ref="A6:A7" si="0">SUM(A5,1)</f>
        <v>2</v>
      </c>
      <c r="B6" s="5" t="s">
        <v>11</v>
      </c>
      <c r="C6" s="4" t="s">
        <v>12</v>
      </c>
      <c r="D6" s="4">
        <v>7</v>
      </c>
      <c r="E6" s="4">
        <v>35</v>
      </c>
      <c r="F6" s="4">
        <f t="shared" ref="F6:F54" si="1">D6*E6</f>
        <v>245</v>
      </c>
    </row>
    <row r="7" spans="1:7" ht="31.5" customHeight="1" x14ac:dyDescent="0.25">
      <c r="A7" s="3">
        <f t="shared" si="0"/>
        <v>3</v>
      </c>
      <c r="B7" s="8" t="s">
        <v>44</v>
      </c>
      <c r="C7" s="4" t="s">
        <v>13</v>
      </c>
      <c r="D7" s="4">
        <v>4</v>
      </c>
      <c r="E7" s="4">
        <v>25</v>
      </c>
      <c r="F7" s="4">
        <f t="shared" si="1"/>
        <v>100</v>
      </c>
      <c r="G7" s="6"/>
    </row>
    <row r="8" spans="1:7" x14ac:dyDescent="0.25">
      <c r="A8" s="3">
        <f t="shared" ref="A8:A55" si="2">SUM(A7,1)</f>
        <v>4</v>
      </c>
      <c r="B8" s="5" t="s">
        <v>14</v>
      </c>
      <c r="C8" s="4" t="s">
        <v>15</v>
      </c>
      <c r="D8" s="4">
        <v>15</v>
      </c>
      <c r="E8" s="4">
        <v>6</v>
      </c>
      <c r="F8" s="4">
        <f t="shared" si="1"/>
        <v>90</v>
      </c>
    </row>
    <row r="9" spans="1:7" x14ac:dyDescent="0.25">
      <c r="A9" s="3">
        <f t="shared" si="2"/>
        <v>5</v>
      </c>
      <c r="B9" s="5" t="s">
        <v>16</v>
      </c>
      <c r="C9" s="4" t="s">
        <v>15</v>
      </c>
      <c r="D9" s="4">
        <v>10</v>
      </c>
      <c r="E9" s="4">
        <v>8</v>
      </c>
      <c r="F9" s="4">
        <f t="shared" si="1"/>
        <v>80</v>
      </c>
    </row>
    <row r="10" spans="1:7" x14ac:dyDescent="0.25">
      <c r="A10" s="3">
        <f t="shared" si="2"/>
        <v>6</v>
      </c>
      <c r="B10" s="5" t="s">
        <v>17</v>
      </c>
      <c r="C10" s="4" t="s">
        <v>15</v>
      </c>
      <c r="D10" s="4">
        <v>1</v>
      </c>
      <c r="E10" s="4">
        <v>10</v>
      </c>
      <c r="F10" s="4">
        <f t="shared" si="1"/>
        <v>10</v>
      </c>
    </row>
    <row r="11" spans="1:7" x14ac:dyDescent="0.25">
      <c r="A11" s="3">
        <f t="shared" si="2"/>
        <v>7</v>
      </c>
      <c r="B11" s="5" t="s">
        <v>18</v>
      </c>
      <c r="C11" s="4" t="s">
        <v>13</v>
      </c>
      <c r="D11" s="4">
        <v>4</v>
      </c>
      <c r="E11" s="4">
        <v>10</v>
      </c>
      <c r="F11" s="4">
        <f t="shared" si="1"/>
        <v>40</v>
      </c>
    </row>
    <row r="12" spans="1:7" x14ac:dyDescent="0.25">
      <c r="A12" s="3">
        <f t="shared" si="2"/>
        <v>8</v>
      </c>
      <c r="B12" s="5" t="s">
        <v>45</v>
      </c>
      <c r="C12" s="4" t="s">
        <v>13</v>
      </c>
      <c r="D12" s="4">
        <v>1</v>
      </c>
      <c r="E12" s="4">
        <v>70</v>
      </c>
      <c r="F12" s="4">
        <f t="shared" si="1"/>
        <v>70</v>
      </c>
      <c r="G12" s="6"/>
    </row>
    <row r="13" spans="1:7" x14ac:dyDescent="0.25">
      <c r="A13" s="3">
        <f t="shared" si="2"/>
        <v>9</v>
      </c>
      <c r="B13" s="5" t="s">
        <v>64</v>
      </c>
      <c r="C13" s="4" t="s">
        <v>13</v>
      </c>
      <c r="D13" s="4">
        <v>2</v>
      </c>
      <c r="E13" s="4">
        <v>70</v>
      </c>
      <c r="F13" s="4">
        <f t="shared" si="1"/>
        <v>140</v>
      </c>
    </row>
    <row r="14" spans="1:7" x14ac:dyDescent="0.25">
      <c r="A14" s="3">
        <f t="shared" si="2"/>
        <v>10</v>
      </c>
      <c r="B14" s="9" t="s">
        <v>49</v>
      </c>
      <c r="C14" s="4" t="s">
        <v>12</v>
      </c>
      <c r="D14" s="4">
        <v>4</v>
      </c>
      <c r="E14" s="4">
        <v>70</v>
      </c>
      <c r="F14" s="4">
        <f t="shared" si="1"/>
        <v>280</v>
      </c>
    </row>
    <row r="15" spans="1:7" x14ac:dyDescent="0.25">
      <c r="A15" s="3">
        <f t="shared" si="2"/>
        <v>11</v>
      </c>
      <c r="B15" s="5" t="s">
        <v>50</v>
      </c>
      <c r="C15" s="4" t="s">
        <v>8</v>
      </c>
      <c r="D15" s="4">
        <v>1</v>
      </c>
      <c r="E15" s="4">
        <v>35</v>
      </c>
      <c r="F15" s="4">
        <f t="shared" si="1"/>
        <v>35</v>
      </c>
    </row>
    <row r="16" spans="1:7" x14ac:dyDescent="0.25">
      <c r="A16" s="3">
        <f t="shared" si="2"/>
        <v>12</v>
      </c>
      <c r="B16" s="35"/>
      <c r="C16" s="36"/>
      <c r="D16" s="37"/>
      <c r="E16" s="7" t="s">
        <v>9</v>
      </c>
      <c r="F16" s="7">
        <f>SUM(F6:F15)</f>
        <v>1090</v>
      </c>
    </row>
    <row r="17" spans="1:7" x14ac:dyDescent="0.25">
      <c r="A17" s="3">
        <f t="shared" si="2"/>
        <v>13</v>
      </c>
      <c r="B17" s="22" t="s">
        <v>19</v>
      </c>
      <c r="C17" s="23"/>
      <c r="D17" s="23"/>
      <c r="E17" s="24"/>
      <c r="F17" s="4"/>
    </row>
    <row r="18" spans="1:7" x14ac:dyDescent="0.25">
      <c r="A18" s="3">
        <f t="shared" si="2"/>
        <v>14</v>
      </c>
      <c r="B18" s="5" t="s">
        <v>20</v>
      </c>
      <c r="C18" s="4" t="s">
        <v>12</v>
      </c>
      <c r="D18" s="4">
        <v>55</v>
      </c>
      <c r="E18" s="4">
        <v>6</v>
      </c>
      <c r="F18" s="4">
        <f t="shared" si="1"/>
        <v>330</v>
      </c>
    </row>
    <row r="19" spans="1:7" x14ac:dyDescent="0.25">
      <c r="A19" s="3">
        <f t="shared" si="2"/>
        <v>15</v>
      </c>
      <c r="B19" s="5" t="s">
        <v>21</v>
      </c>
      <c r="C19" s="4" t="s">
        <v>15</v>
      </c>
      <c r="D19" s="4">
        <v>45</v>
      </c>
      <c r="E19" s="4">
        <v>1</v>
      </c>
      <c r="F19" s="4">
        <f t="shared" si="1"/>
        <v>45</v>
      </c>
    </row>
    <row r="20" spans="1:7" x14ac:dyDescent="0.25">
      <c r="A20" s="3">
        <f t="shared" si="2"/>
        <v>16</v>
      </c>
      <c r="B20" s="5" t="s">
        <v>22</v>
      </c>
      <c r="C20" s="4" t="s">
        <v>13</v>
      </c>
      <c r="D20" s="4">
        <v>1</v>
      </c>
      <c r="E20" s="4">
        <v>15</v>
      </c>
      <c r="F20" s="4">
        <f t="shared" si="1"/>
        <v>15</v>
      </c>
    </row>
    <row r="21" spans="1:7" x14ac:dyDescent="0.25">
      <c r="A21" s="3">
        <f t="shared" si="2"/>
        <v>17</v>
      </c>
      <c r="B21" s="5" t="s">
        <v>23</v>
      </c>
      <c r="C21" s="4" t="s">
        <v>13</v>
      </c>
      <c r="D21" s="4">
        <v>4</v>
      </c>
      <c r="E21" s="4">
        <v>10</v>
      </c>
      <c r="F21" s="4">
        <f t="shared" si="1"/>
        <v>40</v>
      </c>
    </row>
    <row r="22" spans="1:7" x14ac:dyDescent="0.25">
      <c r="A22" s="3">
        <f t="shared" si="2"/>
        <v>18</v>
      </c>
      <c r="B22" s="5" t="s">
        <v>46</v>
      </c>
      <c r="C22" s="4" t="s">
        <v>8</v>
      </c>
      <c r="D22" s="4">
        <v>5</v>
      </c>
      <c r="E22" s="4">
        <v>8</v>
      </c>
      <c r="F22" s="4">
        <f t="shared" si="1"/>
        <v>40</v>
      </c>
    </row>
    <row r="23" spans="1:7" x14ac:dyDescent="0.25">
      <c r="A23" s="3">
        <f t="shared" si="2"/>
        <v>19</v>
      </c>
      <c r="B23" s="35"/>
      <c r="C23" s="36"/>
      <c r="D23" s="37"/>
      <c r="E23" s="7" t="s">
        <v>9</v>
      </c>
      <c r="F23" s="7">
        <f>SUM(F18:F22)</f>
        <v>470</v>
      </c>
    </row>
    <row r="24" spans="1:7" x14ac:dyDescent="0.25">
      <c r="A24" s="3">
        <f t="shared" si="2"/>
        <v>20</v>
      </c>
      <c r="B24" s="35" t="s">
        <v>47</v>
      </c>
      <c r="C24" s="36"/>
      <c r="D24" s="36"/>
      <c r="E24" s="37"/>
      <c r="F24" s="7"/>
    </row>
    <row r="25" spans="1:7" x14ac:dyDescent="0.25">
      <c r="A25" s="3">
        <f t="shared" si="2"/>
        <v>21</v>
      </c>
      <c r="B25" s="22" t="s">
        <v>24</v>
      </c>
      <c r="C25" s="23"/>
      <c r="D25" s="23"/>
      <c r="E25" s="24"/>
      <c r="F25" s="4"/>
    </row>
    <row r="26" spans="1:7" x14ac:dyDescent="0.25">
      <c r="A26" s="3">
        <f>SUM(A25,1)</f>
        <v>22</v>
      </c>
      <c r="B26" s="22" t="s">
        <v>25</v>
      </c>
      <c r="C26" s="23"/>
      <c r="D26" s="24"/>
      <c r="E26" s="4"/>
      <c r="F26" s="4"/>
    </row>
    <row r="27" spans="1:7" x14ac:dyDescent="0.25">
      <c r="A27" s="3">
        <f t="shared" si="2"/>
        <v>23</v>
      </c>
      <c r="B27" s="5" t="s">
        <v>27</v>
      </c>
      <c r="C27" s="4" t="s">
        <v>26</v>
      </c>
      <c r="D27" s="4">
        <v>148</v>
      </c>
      <c r="E27" s="4">
        <v>7</v>
      </c>
      <c r="F27" s="4">
        <f t="shared" si="1"/>
        <v>1036</v>
      </c>
      <c r="G27" s="6"/>
    </row>
    <row r="28" spans="1:7" x14ac:dyDescent="0.25">
      <c r="A28" s="3">
        <f t="shared" si="2"/>
        <v>24</v>
      </c>
      <c r="B28" s="5" t="s">
        <v>51</v>
      </c>
      <c r="C28" s="4" t="s">
        <v>15</v>
      </c>
      <c r="D28" s="4">
        <v>40</v>
      </c>
      <c r="E28" s="4">
        <v>7</v>
      </c>
      <c r="F28" s="4">
        <f t="shared" si="1"/>
        <v>280</v>
      </c>
      <c r="G28" s="6"/>
    </row>
    <row r="29" spans="1:7" x14ac:dyDescent="0.25">
      <c r="A29" s="3">
        <f t="shared" si="2"/>
        <v>25</v>
      </c>
      <c r="B29" s="5" t="s">
        <v>28</v>
      </c>
      <c r="C29" s="4" t="s">
        <v>26</v>
      </c>
      <c r="D29" s="4">
        <v>148</v>
      </c>
      <c r="E29" s="4">
        <v>0.5</v>
      </c>
      <c r="F29" s="4">
        <f t="shared" si="1"/>
        <v>74</v>
      </c>
      <c r="G29" s="6"/>
    </row>
    <row r="30" spans="1:7" x14ac:dyDescent="0.25">
      <c r="A30" s="3">
        <f t="shared" si="2"/>
        <v>26</v>
      </c>
      <c r="B30" s="5" t="s">
        <v>52</v>
      </c>
      <c r="C30" s="4" t="s">
        <v>26</v>
      </c>
      <c r="D30" s="4">
        <v>148</v>
      </c>
      <c r="E30" s="4">
        <v>4</v>
      </c>
      <c r="F30" s="4">
        <f t="shared" si="1"/>
        <v>592</v>
      </c>
      <c r="G30" s="6"/>
    </row>
    <row r="31" spans="1:7" x14ac:dyDescent="0.25">
      <c r="A31" s="3">
        <f t="shared" si="2"/>
        <v>27</v>
      </c>
      <c r="B31" s="5" t="s">
        <v>53</v>
      </c>
      <c r="C31" s="4" t="s">
        <v>26</v>
      </c>
      <c r="D31" s="4">
        <v>148</v>
      </c>
      <c r="E31" s="4">
        <v>3</v>
      </c>
      <c r="F31" s="4">
        <f t="shared" si="1"/>
        <v>444</v>
      </c>
      <c r="G31" s="6"/>
    </row>
    <row r="32" spans="1:7" x14ac:dyDescent="0.25">
      <c r="A32" s="3">
        <f t="shared" si="2"/>
        <v>28</v>
      </c>
      <c r="B32" s="5" t="s">
        <v>54</v>
      </c>
      <c r="C32" s="4" t="s">
        <v>7</v>
      </c>
      <c r="D32" s="4">
        <v>18</v>
      </c>
      <c r="E32" s="4">
        <v>4</v>
      </c>
      <c r="F32" s="4">
        <f t="shared" si="1"/>
        <v>72</v>
      </c>
      <c r="G32" s="6"/>
    </row>
    <row r="33" spans="1:7" x14ac:dyDescent="0.25">
      <c r="A33" s="3">
        <f t="shared" si="2"/>
        <v>29</v>
      </c>
      <c r="B33" s="5" t="s">
        <v>55</v>
      </c>
      <c r="C33" s="4" t="s">
        <v>7</v>
      </c>
      <c r="D33" s="4">
        <v>18</v>
      </c>
      <c r="E33" s="4">
        <v>3</v>
      </c>
      <c r="F33" s="4">
        <f t="shared" si="1"/>
        <v>54</v>
      </c>
      <c r="G33" s="6"/>
    </row>
    <row r="34" spans="1:7" x14ac:dyDescent="0.25">
      <c r="A34" s="3">
        <f t="shared" si="2"/>
        <v>30</v>
      </c>
      <c r="B34" s="5" t="s">
        <v>57</v>
      </c>
      <c r="C34" s="4" t="s">
        <v>7</v>
      </c>
      <c r="D34" s="4">
        <v>22</v>
      </c>
      <c r="E34" s="4">
        <v>1.5</v>
      </c>
      <c r="F34" s="4">
        <f t="shared" si="1"/>
        <v>33</v>
      </c>
      <c r="G34" s="6"/>
    </row>
    <row r="35" spans="1:7" x14ac:dyDescent="0.25">
      <c r="A35" s="3">
        <f t="shared" si="2"/>
        <v>31</v>
      </c>
      <c r="B35" s="5" t="s">
        <v>56</v>
      </c>
      <c r="C35" s="4" t="s">
        <v>7</v>
      </c>
      <c r="D35" s="4">
        <v>22</v>
      </c>
      <c r="E35" s="4">
        <v>11</v>
      </c>
      <c r="F35" s="4">
        <f t="shared" si="1"/>
        <v>242</v>
      </c>
    </row>
    <row r="36" spans="1:7" x14ac:dyDescent="0.25">
      <c r="A36" s="3">
        <f t="shared" si="2"/>
        <v>32</v>
      </c>
      <c r="B36" s="5" t="s">
        <v>58</v>
      </c>
      <c r="C36" s="4" t="s">
        <v>26</v>
      </c>
      <c r="D36" s="4">
        <v>24</v>
      </c>
      <c r="E36" s="4">
        <v>12</v>
      </c>
      <c r="F36" s="4">
        <f t="shared" si="1"/>
        <v>288</v>
      </c>
    </row>
    <row r="37" spans="1:7" x14ac:dyDescent="0.25">
      <c r="A37" s="3">
        <f t="shared" si="2"/>
        <v>33</v>
      </c>
      <c r="B37" s="5"/>
      <c r="C37" s="4"/>
      <c r="D37" s="4"/>
      <c r="E37" s="7" t="s">
        <v>9</v>
      </c>
      <c r="F37" s="7">
        <f>SUM(F27:F36)</f>
        <v>3115</v>
      </c>
    </row>
    <row r="38" spans="1:7" x14ac:dyDescent="0.25">
      <c r="A38" s="3">
        <f t="shared" si="2"/>
        <v>34</v>
      </c>
      <c r="B38" s="22" t="s">
        <v>29</v>
      </c>
      <c r="C38" s="23"/>
      <c r="D38" s="23"/>
      <c r="E38" s="24"/>
      <c r="F38" s="4"/>
    </row>
    <row r="39" spans="1:7" x14ac:dyDescent="0.25">
      <c r="A39" s="3">
        <f t="shared" si="2"/>
        <v>35</v>
      </c>
      <c r="B39" s="5" t="s">
        <v>59</v>
      </c>
      <c r="C39" s="4" t="s">
        <v>26</v>
      </c>
      <c r="D39" s="4">
        <v>53</v>
      </c>
      <c r="E39" s="4">
        <v>12</v>
      </c>
      <c r="F39" s="4">
        <f t="shared" si="1"/>
        <v>636</v>
      </c>
      <c r="G39" s="6"/>
    </row>
    <row r="40" spans="1:7" x14ac:dyDescent="0.25">
      <c r="A40" s="3">
        <f t="shared" si="2"/>
        <v>36</v>
      </c>
      <c r="B40" s="5" t="s">
        <v>30</v>
      </c>
      <c r="C40" s="4" t="s">
        <v>26</v>
      </c>
      <c r="D40" s="4">
        <v>53</v>
      </c>
      <c r="E40" s="4">
        <v>11</v>
      </c>
      <c r="F40" s="4">
        <f t="shared" si="1"/>
        <v>583</v>
      </c>
      <c r="G40" s="6"/>
    </row>
    <row r="41" spans="1:7" x14ac:dyDescent="0.25">
      <c r="A41" s="3">
        <f t="shared" si="2"/>
        <v>37</v>
      </c>
      <c r="B41" s="5"/>
      <c r="C41" s="4"/>
      <c r="D41" s="4"/>
      <c r="E41" s="7" t="s">
        <v>9</v>
      </c>
      <c r="F41" s="7">
        <f>SUM(F39:F40)</f>
        <v>1219</v>
      </c>
    </row>
    <row r="42" spans="1:7" x14ac:dyDescent="0.25">
      <c r="A42" s="3">
        <f t="shared" si="2"/>
        <v>38</v>
      </c>
      <c r="B42" s="22" t="s">
        <v>31</v>
      </c>
      <c r="C42" s="23"/>
      <c r="D42" s="23"/>
      <c r="E42" s="24"/>
      <c r="F42" s="4"/>
    </row>
    <row r="43" spans="1:7" x14ac:dyDescent="0.25">
      <c r="A43" s="3">
        <f t="shared" si="2"/>
        <v>39</v>
      </c>
      <c r="B43" s="5" t="s">
        <v>32</v>
      </c>
      <c r="C43" s="4" t="s">
        <v>26</v>
      </c>
      <c r="D43" s="4">
        <v>53</v>
      </c>
      <c r="E43" s="4">
        <v>0.5</v>
      </c>
      <c r="F43" s="4">
        <f t="shared" si="1"/>
        <v>26.5</v>
      </c>
      <c r="G43" s="6"/>
    </row>
    <row r="44" spans="1:7" x14ac:dyDescent="0.25">
      <c r="A44" s="3">
        <f t="shared" si="2"/>
        <v>40</v>
      </c>
      <c r="B44" s="5" t="s">
        <v>48</v>
      </c>
      <c r="C44" s="4" t="s">
        <v>26</v>
      </c>
      <c r="D44" s="4">
        <v>53</v>
      </c>
      <c r="E44" s="4">
        <v>7</v>
      </c>
      <c r="F44" s="4">
        <f t="shared" si="1"/>
        <v>371</v>
      </c>
      <c r="G44" s="6"/>
    </row>
    <row r="45" spans="1:7" x14ac:dyDescent="0.25">
      <c r="A45" s="3">
        <f t="shared" si="2"/>
        <v>41</v>
      </c>
      <c r="B45" s="5" t="s">
        <v>60</v>
      </c>
      <c r="C45" s="4" t="s">
        <v>26</v>
      </c>
      <c r="D45" s="4">
        <v>48</v>
      </c>
      <c r="E45" s="4">
        <v>8</v>
      </c>
      <c r="F45" s="4">
        <f t="shared" si="1"/>
        <v>384</v>
      </c>
      <c r="G45" s="6"/>
    </row>
    <row r="46" spans="1:7" x14ac:dyDescent="0.25">
      <c r="A46" s="3">
        <f t="shared" si="2"/>
        <v>42</v>
      </c>
      <c r="B46" s="5" t="s">
        <v>61</v>
      </c>
      <c r="C46" s="4" t="s">
        <v>15</v>
      </c>
      <c r="D46" s="4">
        <v>51</v>
      </c>
      <c r="E46" s="4">
        <v>4</v>
      </c>
      <c r="F46" s="4">
        <f t="shared" si="1"/>
        <v>204</v>
      </c>
      <c r="G46" s="6"/>
    </row>
    <row r="47" spans="1:7" x14ac:dyDescent="0.25">
      <c r="A47" s="3">
        <f t="shared" si="2"/>
        <v>43</v>
      </c>
      <c r="B47" s="5" t="s">
        <v>33</v>
      </c>
      <c r="C47" s="4" t="s">
        <v>26</v>
      </c>
      <c r="D47" s="4">
        <v>5</v>
      </c>
      <c r="E47" s="4">
        <v>4</v>
      </c>
      <c r="F47" s="4">
        <f t="shared" si="1"/>
        <v>20</v>
      </c>
      <c r="G47" s="6"/>
    </row>
    <row r="48" spans="1:7" x14ac:dyDescent="0.25">
      <c r="A48" s="3">
        <f t="shared" si="2"/>
        <v>44</v>
      </c>
      <c r="B48" s="5"/>
      <c r="C48" s="4"/>
      <c r="D48" s="4"/>
      <c r="E48" s="7" t="s">
        <v>9</v>
      </c>
      <c r="F48" s="7">
        <f>SUM(F43:F47)</f>
        <v>1005.5</v>
      </c>
      <c r="G48" s="6"/>
    </row>
    <row r="49" spans="1:7" x14ac:dyDescent="0.25">
      <c r="A49" s="3">
        <f t="shared" si="2"/>
        <v>45</v>
      </c>
      <c r="B49" s="22" t="s">
        <v>34</v>
      </c>
      <c r="C49" s="23"/>
      <c r="D49" s="23"/>
      <c r="E49" s="24"/>
      <c r="F49" s="4"/>
      <c r="G49" s="6"/>
    </row>
    <row r="50" spans="1:7" x14ac:dyDescent="0.25">
      <c r="A50" s="3">
        <f t="shared" si="2"/>
        <v>46</v>
      </c>
      <c r="B50" s="5" t="s">
        <v>35</v>
      </c>
      <c r="C50" s="4" t="s">
        <v>26</v>
      </c>
      <c r="D50" s="4">
        <v>5</v>
      </c>
      <c r="E50" s="4">
        <v>12</v>
      </c>
      <c r="F50" s="4">
        <f t="shared" si="1"/>
        <v>60</v>
      </c>
    </row>
    <row r="51" spans="1:7" x14ac:dyDescent="0.25">
      <c r="A51" s="3">
        <f t="shared" si="2"/>
        <v>47</v>
      </c>
      <c r="B51" s="5" t="s">
        <v>36</v>
      </c>
      <c r="C51" s="4" t="s">
        <v>26</v>
      </c>
      <c r="D51" s="4">
        <v>40.4</v>
      </c>
      <c r="E51" s="4">
        <v>12</v>
      </c>
      <c r="F51" s="4">
        <f t="shared" si="1"/>
        <v>484.79999999999995</v>
      </c>
      <c r="G51" s="6"/>
    </row>
    <row r="52" spans="1:7" x14ac:dyDescent="0.25">
      <c r="A52" s="3">
        <f t="shared" si="2"/>
        <v>48</v>
      </c>
      <c r="B52" s="5" t="s">
        <v>37</v>
      </c>
      <c r="C52" s="4" t="s">
        <v>15</v>
      </c>
      <c r="D52" s="4">
        <v>24</v>
      </c>
      <c r="E52" s="4">
        <v>8</v>
      </c>
      <c r="F52" s="4">
        <f t="shared" si="1"/>
        <v>192</v>
      </c>
      <c r="G52" s="6"/>
    </row>
    <row r="53" spans="1:7" ht="15" customHeight="1" x14ac:dyDescent="0.25">
      <c r="A53" s="3">
        <f t="shared" si="2"/>
        <v>49</v>
      </c>
      <c r="B53" s="5" t="s">
        <v>38</v>
      </c>
      <c r="C53" s="4" t="s">
        <v>15</v>
      </c>
      <c r="D53" s="4">
        <v>10.8</v>
      </c>
      <c r="E53" s="4">
        <v>14</v>
      </c>
      <c r="F53" s="4">
        <f t="shared" si="1"/>
        <v>151.20000000000002</v>
      </c>
      <c r="G53" s="6"/>
    </row>
    <row r="54" spans="1:7" x14ac:dyDescent="0.25">
      <c r="A54" s="3">
        <f t="shared" si="2"/>
        <v>50</v>
      </c>
      <c r="B54" s="5" t="s">
        <v>39</v>
      </c>
      <c r="C54" s="4" t="s">
        <v>15</v>
      </c>
      <c r="D54" s="4">
        <v>10.8</v>
      </c>
      <c r="E54" s="4">
        <v>10</v>
      </c>
      <c r="F54" s="4">
        <f t="shared" si="1"/>
        <v>108</v>
      </c>
      <c r="G54" s="6"/>
    </row>
    <row r="55" spans="1:7" x14ac:dyDescent="0.25">
      <c r="A55" s="3">
        <f t="shared" si="2"/>
        <v>51</v>
      </c>
      <c r="B55" s="5"/>
      <c r="C55" s="4"/>
      <c r="D55" s="4"/>
      <c r="E55" s="7" t="s">
        <v>9</v>
      </c>
      <c r="F55" s="7">
        <f>SUM(F50:F54)</f>
        <v>996</v>
      </c>
    </row>
    <row r="56" spans="1:7" x14ac:dyDescent="0.25">
      <c r="A56" s="25"/>
      <c r="B56" s="27" t="s">
        <v>40</v>
      </c>
      <c r="C56" s="28"/>
      <c r="D56" s="29"/>
      <c r="E56" s="27">
        <f>F55+F48+F41+F37+F23+F16</f>
        <v>7895.5</v>
      </c>
      <c r="F56" s="29"/>
    </row>
    <row r="57" spans="1:7" x14ac:dyDescent="0.25">
      <c r="A57" s="26"/>
      <c r="B57" s="30"/>
      <c r="C57" s="31"/>
      <c r="D57" s="32"/>
      <c r="E57" s="30"/>
      <c r="F57" s="32"/>
    </row>
    <row r="58" spans="1:7" x14ac:dyDescent="0.25">
      <c r="A58" s="4"/>
      <c r="B58" s="22" t="s">
        <v>62</v>
      </c>
      <c r="C58" s="23"/>
      <c r="D58" s="23"/>
      <c r="E58" s="23"/>
      <c r="F58" s="24"/>
    </row>
    <row r="59" spans="1:7" x14ac:dyDescent="0.25">
      <c r="A59" s="10" t="s">
        <v>41</v>
      </c>
      <c r="B59" s="11"/>
      <c r="C59" s="11"/>
      <c r="D59" s="11"/>
      <c r="E59" s="11"/>
      <c r="F59" s="12"/>
    </row>
    <row r="60" spans="1:7" x14ac:dyDescent="0.25">
      <c r="A60" s="13"/>
      <c r="B60" s="14"/>
      <c r="C60" s="14"/>
      <c r="D60" s="14"/>
      <c r="E60" s="14"/>
      <c r="F60" s="15"/>
    </row>
    <row r="61" spans="1:7" x14ac:dyDescent="0.25">
      <c r="A61" s="10" t="s">
        <v>42</v>
      </c>
      <c r="B61" s="11"/>
      <c r="C61" s="11"/>
      <c r="D61" s="11"/>
      <c r="E61" s="11"/>
      <c r="F61" s="12"/>
    </row>
    <row r="62" spans="1:7" x14ac:dyDescent="0.25">
      <c r="A62" s="13"/>
      <c r="B62" s="14"/>
      <c r="C62" s="14"/>
      <c r="D62" s="14"/>
      <c r="E62" s="14"/>
      <c r="F62" s="15"/>
    </row>
    <row r="63" spans="1:7" x14ac:dyDescent="0.25">
      <c r="A63" s="16" t="s">
        <v>43</v>
      </c>
      <c r="B63" s="17"/>
      <c r="C63" s="17"/>
      <c r="D63" s="17"/>
      <c r="E63" s="17"/>
      <c r="F63" s="18"/>
    </row>
    <row r="64" spans="1:7" x14ac:dyDescent="0.25">
      <c r="A64" s="19"/>
      <c r="B64" s="20"/>
      <c r="C64" s="20"/>
      <c r="D64" s="20"/>
      <c r="E64" s="20"/>
      <c r="F64" s="21"/>
    </row>
  </sheetData>
  <mergeCells count="19">
    <mergeCell ref="B42:E42"/>
    <mergeCell ref="B2:D2"/>
    <mergeCell ref="B3:D3"/>
    <mergeCell ref="B5:E5"/>
    <mergeCell ref="B16:D16"/>
    <mergeCell ref="B17:E17"/>
    <mergeCell ref="B23:D23"/>
    <mergeCell ref="B24:E24"/>
    <mergeCell ref="B25:E25"/>
    <mergeCell ref="B26:D26"/>
    <mergeCell ref="B38:E38"/>
    <mergeCell ref="A59:F60"/>
    <mergeCell ref="A61:F62"/>
    <mergeCell ref="A63:F64"/>
    <mergeCell ref="B49:E49"/>
    <mergeCell ref="A56:A57"/>
    <mergeCell ref="B56:D57"/>
    <mergeCell ref="E56:F57"/>
    <mergeCell ref="B58:F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2021-04-19T16:22:06Z</dcterms:modified>
</cp:coreProperties>
</file>