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E67" i="1" l="1"/>
  <c r="A64" i="1"/>
  <c r="A65" i="1" s="1"/>
  <c r="A66" i="1" s="1"/>
  <c r="F62" i="1"/>
  <c r="F60" i="1"/>
  <c r="F59" i="1"/>
  <c r="F58" i="1"/>
  <c r="F57" i="1"/>
  <c r="F56" i="1"/>
  <c r="F55" i="1"/>
  <c r="F54" i="1"/>
  <c r="F53" i="1"/>
  <c r="F63" i="1" s="1"/>
  <c r="F51" i="1"/>
  <c r="F50" i="1"/>
  <c r="F49" i="1"/>
  <c r="F48" i="1"/>
  <c r="F47" i="1"/>
  <c r="F46" i="1"/>
  <c r="F52" i="1" s="1"/>
  <c r="F44" i="1"/>
  <c r="F43" i="1"/>
  <c r="F42" i="1"/>
  <c r="F41" i="1"/>
  <c r="F40" i="1"/>
  <c r="F39" i="1"/>
  <c r="F38" i="1"/>
  <c r="F45" i="1" s="1"/>
  <c r="F36" i="1"/>
  <c r="F35" i="1"/>
  <c r="F34" i="1"/>
  <c r="F33" i="1"/>
  <c r="F37" i="1" s="1"/>
  <c r="F31" i="1"/>
  <c r="F30" i="1"/>
  <c r="F29" i="1"/>
  <c r="F28" i="1"/>
  <c r="F27" i="1"/>
  <c r="F26" i="1"/>
  <c r="F25" i="1"/>
  <c r="F24" i="1"/>
  <c r="F23" i="1"/>
  <c r="F22" i="1"/>
  <c r="F32" i="1" s="1"/>
  <c r="F20" i="1"/>
  <c r="F19" i="1"/>
  <c r="F21" i="1" s="1"/>
  <c r="F17" i="1"/>
  <c r="F16" i="1"/>
  <c r="F15" i="1"/>
  <c r="F14" i="1"/>
  <c r="F13" i="1"/>
  <c r="F12" i="1"/>
  <c r="F11" i="1"/>
  <c r="F10" i="1"/>
  <c r="F9" i="1"/>
  <c r="F18" i="1" s="1"/>
  <c r="F7" i="1"/>
  <c r="F6" i="1"/>
  <c r="F5" i="1"/>
  <c r="F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<sst xmlns="http://schemas.openxmlformats.org/spreadsheetml/2006/main" count="117" uniqueCount="69">
  <si>
    <t>СМЕТА</t>
  </si>
  <si>
    <t>Восточная</t>
  </si>
  <si>
    <t>№</t>
  </si>
  <si>
    <t>наименование работ</t>
  </si>
  <si>
    <t>един.изм.</t>
  </si>
  <si>
    <t>кол-во</t>
  </si>
  <si>
    <t>цена</t>
  </si>
  <si>
    <t>сумма</t>
  </si>
  <si>
    <t>Устройство стяжки</t>
  </si>
  <si>
    <t>Устройство стяжки сан.узла</t>
  </si>
  <si>
    <t>кв.м.</t>
  </si>
  <si>
    <t xml:space="preserve">Грунтовка перед стяжкой </t>
  </si>
  <si>
    <t>Устройство гидроизоляции сан.узла пола и частично стен</t>
  </si>
  <si>
    <t>итого</t>
  </si>
  <si>
    <t>Общестроительные работы</t>
  </si>
  <si>
    <t xml:space="preserve">Штукатурка стен 100% по маякам с демонтажом маяков </t>
  </si>
  <si>
    <t xml:space="preserve">Грунтовка стен </t>
  </si>
  <si>
    <t>Выравнивание стен</t>
  </si>
  <si>
    <t>Выравнивание откосов стен,оконных</t>
  </si>
  <si>
    <t>п.м.</t>
  </si>
  <si>
    <t>Резка стяжки под перегородки</t>
  </si>
  <si>
    <t>Заделка премыканий стяжки к перегородкам с установкой демф.ленты</t>
  </si>
  <si>
    <t>Возведение перегородок из газосиликата</t>
  </si>
  <si>
    <t>Установка перемычек</t>
  </si>
  <si>
    <t>шт</t>
  </si>
  <si>
    <t>Столярные работы</t>
  </si>
  <si>
    <t>Зашивка стояка в 2 слоя</t>
  </si>
  <si>
    <t>Малярные работы</t>
  </si>
  <si>
    <t>Подготовка стен под декор штукатурку</t>
  </si>
  <si>
    <t>Подготовка стен под обои</t>
  </si>
  <si>
    <t>Подготовка откосов стен под обои</t>
  </si>
  <si>
    <t>Оклейка стен обоями</t>
  </si>
  <si>
    <t>оклейка откосов стен обоями</t>
  </si>
  <si>
    <t>Подготовка и окраска откосов оконных</t>
  </si>
  <si>
    <t>Установка угла перфорированного</t>
  </si>
  <si>
    <t>Нанесение декор штукатурки типа оточенто</t>
  </si>
  <si>
    <t>полы</t>
  </si>
  <si>
    <t>грунтовка пола</t>
  </si>
  <si>
    <t xml:space="preserve">Укладка ламината </t>
  </si>
  <si>
    <t>Установка плинтуса пола пвх</t>
  </si>
  <si>
    <t>Облицовочные работы</t>
  </si>
  <si>
    <t>Укладка плитки пола</t>
  </si>
  <si>
    <t>Грунтовка стен и потолка</t>
  </si>
  <si>
    <t>Укладка плитки стен</t>
  </si>
  <si>
    <t>Резка угла 45 гр</t>
  </si>
  <si>
    <t>Укладка окосов плитки</t>
  </si>
  <si>
    <t>Резка тех отверстий</t>
  </si>
  <si>
    <t>Работа по сантехнике</t>
  </si>
  <si>
    <t>Устройство черновой разводки</t>
  </si>
  <si>
    <t>точек</t>
  </si>
  <si>
    <t>Резка штроб водопровода</t>
  </si>
  <si>
    <t>Резка штроб канализации д.50</t>
  </si>
  <si>
    <t>Устройство черновой разводки под полотенцесушитель</t>
  </si>
  <si>
    <t>Чистовая установка сантех посуды после выбора и поставки на объект.</t>
  </si>
  <si>
    <t>Электромонтажные работы</t>
  </si>
  <si>
    <t>Резка штроб</t>
  </si>
  <si>
    <t>Прокладка кабеля силового</t>
  </si>
  <si>
    <t>Установка автоматов</t>
  </si>
  <si>
    <t>Прокладка кабеля в пнд трубе,гофре,металлрук.</t>
  </si>
  <si>
    <t>Установка распред коробки в  стене</t>
  </si>
  <si>
    <t>Распайка распред коробок</t>
  </si>
  <si>
    <t>Монтаж и подключение системы дсуп комплексно</t>
  </si>
  <si>
    <t>Установка розеток и выключателей</t>
  </si>
  <si>
    <t>ИТОГО ПО РАБОТАМ</t>
  </si>
  <si>
    <t>ВСЕ ОБЬЕМЫ ВЗЯТЫ ОРИЕНТИРОВОЧНО,БУДУТ ВЫСТАВЛЯТЬСЯ ПО ФАТУ ВЫПОЛНЕННЫХ РАБОТ</t>
  </si>
  <si>
    <t>МАТЕРИАЛЫ БУДУТ ВЫСТАВЛЯТЬСЯ ПО ФАКТУ ЗАКУПКИ</t>
  </si>
  <si>
    <t>ОРИЕНТИРОВОЧНАЯ СТОИМОСТЬ ЧЕРНОВЫХ МАТЕРИАЛОВ 1500 у.е.</t>
  </si>
  <si>
    <t>Потолки</t>
  </si>
  <si>
    <t>Устройство натяжного потолка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</si>
</sst>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2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Border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2" fillId="0" borderId="10" xfId="1" applyBorder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1" workbookViewId="0">
      <selection activeCell="B69" sqref="B69:F70"/>
    </sheetView>
  </sheetViews>
  <sheetFormatPr defaultRowHeight="15" x14ac:dyDescent="0.25"/>
  <cols>
    <col min="1" max="1" width="5.7109375" customWidth="1"/>
    <col min="2" max="2" width="54.7109375" customWidth="1"/>
  </cols>
  <sheetData>
    <row r="1" spans="1:6" ht="31.5" x14ac:dyDescent="0.5">
      <c r="A1" s="1"/>
      <c r="B1" s="2" t="s">
        <v>0</v>
      </c>
      <c r="C1" s="2"/>
      <c r="D1" s="2"/>
      <c r="E1" s="1"/>
      <c r="F1" s="1"/>
    </row>
    <row r="2" spans="1:6" x14ac:dyDescent="0.25">
      <c r="A2" s="1"/>
      <c r="B2" s="3" t="s">
        <v>1</v>
      </c>
      <c r="C2" s="3"/>
      <c r="D2" s="3"/>
      <c r="E2" s="1"/>
      <c r="F2" s="1"/>
    </row>
    <row r="3" spans="1:6" x14ac:dyDescent="0.2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pans="1:6" x14ac:dyDescent="0.25">
      <c r="A4" s="6">
        <f t="shared" ref="A4:A66" si="0">SUM(A3,1)</f>
        <v>1</v>
      </c>
      <c r="B4" s="7" t="s">
        <v>8</v>
      </c>
      <c r="C4" s="7"/>
      <c r="D4" s="7"/>
      <c r="E4" s="7"/>
      <c r="F4" s="6"/>
    </row>
    <row r="5" spans="1:6" x14ac:dyDescent="0.25">
      <c r="A5" s="6">
        <f t="shared" si="0"/>
        <v>2</v>
      </c>
      <c r="B5" s="8" t="s">
        <v>9</v>
      </c>
      <c r="C5" s="9" t="s">
        <v>10</v>
      </c>
      <c r="D5" s="9">
        <v>6.1</v>
      </c>
      <c r="E5" s="9">
        <v>8</v>
      </c>
      <c r="F5" s="6">
        <f t="shared" ref="F5:F36" si="1">D5*E5</f>
        <v>48.8</v>
      </c>
    </row>
    <row r="6" spans="1:6" x14ac:dyDescent="0.25">
      <c r="A6" s="6">
        <f t="shared" si="0"/>
        <v>3</v>
      </c>
      <c r="B6" s="8" t="s">
        <v>11</v>
      </c>
      <c r="C6" s="9" t="s">
        <v>10</v>
      </c>
      <c r="D6" s="9">
        <v>6.1</v>
      </c>
      <c r="E6" s="9">
        <v>0.5</v>
      </c>
      <c r="F6" s="6">
        <f t="shared" si="1"/>
        <v>3.05</v>
      </c>
    </row>
    <row r="7" spans="1:6" x14ac:dyDescent="0.25">
      <c r="A7" s="6">
        <f t="shared" si="0"/>
        <v>4</v>
      </c>
      <c r="B7" s="8" t="s">
        <v>12</v>
      </c>
      <c r="C7" s="9" t="s">
        <v>10</v>
      </c>
      <c r="D7" s="9">
        <v>7.3</v>
      </c>
      <c r="E7" s="9">
        <v>4</v>
      </c>
      <c r="F7" s="6">
        <f t="shared" si="1"/>
        <v>29.2</v>
      </c>
    </row>
    <row r="8" spans="1:6" x14ac:dyDescent="0.25">
      <c r="A8" s="6">
        <f t="shared" si="0"/>
        <v>5</v>
      </c>
      <c r="B8" s="8"/>
      <c r="C8" s="9"/>
      <c r="D8" s="9"/>
      <c r="E8" s="10" t="s">
        <v>13</v>
      </c>
      <c r="F8" s="11">
        <f>SUM(F5:F7)</f>
        <v>81.05</v>
      </c>
    </row>
    <row r="9" spans="1:6" x14ac:dyDescent="0.25">
      <c r="A9" s="6">
        <f t="shared" si="0"/>
        <v>6</v>
      </c>
      <c r="B9" s="12" t="s">
        <v>14</v>
      </c>
      <c r="C9" s="13"/>
      <c r="D9" s="13"/>
      <c r="E9" s="14"/>
      <c r="F9" s="6">
        <f t="shared" si="1"/>
        <v>0</v>
      </c>
    </row>
    <row r="10" spans="1:6" x14ac:dyDescent="0.25">
      <c r="A10" s="6">
        <f t="shared" si="0"/>
        <v>7</v>
      </c>
      <c r="B10" s="8" t="s">
        <v>15</v>
      </c>
      <c r="C10" s="9" t="s">
        <v>10</v>
      </c>
      <c r="D10" s="9">
        <v>55.6</v>
      </c>
      <c r="E10" s="9">
        <v>8</v>
      </c>
      <c r="F10" s="6">
        <f t="shared" si="1"/>
        <v>444.8</v>
      </c>
    </row>
    <row r="11" spans="1:6" x14ac:dyDescent="0.25">
      <c r="A11" s="6">
        <f t="shared" si="0"/>
        <v>8</v>
      </c>
      <c r="B11" s="8" t="s">
        <v>16</v>
      </c>
      <c r="C11" s="9" t="s">
        <v>10</v>
      </c>
      <c r="D11" s="9">
        <v>209.6</v>
      </c>
      <c r="E11" s="15">
        <v>0.5</v>
      </c>
      <c r="F11" s="6">
        <f t="shared" si="1"/>
        <v>104.8</v>
      </c>
    </row>
    <row r="12" spans="1:6" x14ac:dyDescent="0.25">
      <c r="A12" s="6">
        <f t="shared" si="0"/>
        <v>9</v>
      </c>
      <c r="B12" s="16" t="s">
        <v>17</v>
      </c>
      <c r="C12" s="17" t="s">
        <v>10</v>
      </c>
      <c r="D12" s="17">
        <v>154</v>
      </c>
      <c r="E12" s="18">
        <v>6</v>
      </c>
      <c r="F12" s="6">
        <f t="shared" si="1"/>
        <v>924</v>
      </c>
    </row>
    <row r="13" spans="1:6" x14ac:dyDescent="0.25">
      <c r="A13" s="6">
        <f t="shared" si="0"/>
        <v>10</v>
      </c>
      <c r="B13" s="16" t="s">
        <v>18</v>
      </c>
      <c r="C13" s="17" t="s">
        <v>19</v>
      </c>
      <c r="D13" s="17">
        <v>37</v>
      </c>
      <c r="E13" s="18">
        <v>6</v>
      </c>
      <c r="F13" s="6">
        <f t="shared" si="1"/>
        <v>222</v>
      </c>
    </row>
    <row r="14" spans="1:6" x14ac:dyDescent="0.25">
      <c r="A14" s="6">
        <f t="shared" si="0"/>
        <v>11</v>
      </c>
      <c r="B14" s="16" t="s">
        <v>20</v>
      </c>
      <c r="C14" s="17" t="s">
        <v>19</v>
      </c>
      <c r="D14" s="17">
        <v>13.9</v>
      </c>
      <c r="E14" s="18">
        <v>3</v>
      </c>
      <c r="F14" s="6">
        <f t="shared" si="1"/>
        <v>41.7</v>
      </c>
    </row>
    <row r="15" spans="1:6" x14ac:dyDescent="0.25">
      <c r="A15" s="6">
        <f t="shared" si="0"/>
        <v>12</v>
      </c>
      <c r="B15" s="16" t="s">
        <v>21</v>
      </c>
      <c r="C15" s="17" t="s">
        <v>19</v>
      </c>
      <c r="D15" s="17">
        <v>27.8</v>
      </c>
      <c r="E15" s="18">
        <v>4</v>
      </c>
      <c r="F15" s="6">
        <f t="shared" si="1"/>
        <v>111.2</v>
      </c>
    </row>
    <row r="16" spans="1:6" x14ac:dyDescent="0.25">
      <c r="A16" s="6">
        <f t="shared" si="0"/>
        <v>13</v>
      </c>
      <c r="B16" s="16" t="s">
        <v>22</v>
      </c>
      <c r="C16" s="17" t="s">
        <v>10</v>
      </c>
      <c r="D16" s="17">
        <v>37.6</v>
      </c>
      <c r="E16" s="18">
        <v>8</v>
      </c>
      <c r="F16" s="6">
        <f t="shared" si="1"/>
        <v>300.8</v>
      </c>
    </row>
    <row r="17" spans="1:6" x14ac:dyDescent="0.25">
      <c r="A17" s="6">
        <f t="shared" si="0"/>
        <v>14</v>
      </c>
      <c r="B17" s="16" t="s">
        <v>23</v>
      </c>
      <c r="C17" s="17" t="s">
        <v>24</v>
      </c>
      <c r="D17" s="17">
        <v>2</v>
      </c>
      <c r="E17" s="18">
        <v>10</v>
      </c>
      <c r="F17" s="6">
        <f t="shared" si="1"/>
        <v>20</v>
      </c>
    </row>
    <row r="18" spans="1:6" x14ac:dyDescent="0.25">
      <c r="A18" s="6">
        <f t="shared" si="0"/>
        <v>15</v>
      </c>
      <c r="B18" s="16"/>
      <c r="C18" s="17"/>
      <c r="D18" s="17"/>
      <c r="E18" s="19" t="s">
        <v>13</v>
      </c>
      <c r="F18" s="11">
        <f>SUM(F9:F17)</f>
        <v>2169.3000000000002</v>
      </c>
    </row>
    <row r="19" spans="1:6" x14ac:dyDescent="0.25">
      <c r="A19" s="6">
        <f t="shared" si="0"/>
        <v>16</v>
      </c>
      <c r="B19" s="20" t="s">
        <v>25</v>
      </c>
      <c r="C19" s="21"/>
      <c r="D19" s="21"/>
      <c r="E19" s="22"/>
      <c r="F19" s="23">
        <f t="shared" si="1"/>
        <v>0</v>
      </c>
    </row>
    <row r="20" spans="1:6" x14ac:dyDescent="0.25">
      <c r="A20" s="6">
        <f t="shared" si="0"/>
        <v>17</v>
      </c>
      <c r="B20" s="8" t="s">
        <v>26</v>
      </c>
      <c r="C20" s="9" t="s">
        <v>10</v>
      </c>
      <c r="D20" s="9">
        <v>2.7</v>
      </c>
      <c r="E20" s="15">
        <v>10</v>
      </c>
      <c r="F20" s="6">
        <f>D20*E20</f>
        <v>27</v>
      </c>
    </row>
    <row r="21" spans="1:6" x14ac:dyDescent="0.25">
      <c r="A21" s="6">
        <f t="shared" si="0"/>
        <v>18</v>
      </c>
      <c r="B21" s="8"/>
      <c r="C21" s="9"/>
      <c r="D21" s="9"/>
      <c r="E21" s="11" t="s">
        <v>13</v>
      </c>
      <c r="F21" s="11">
        <f>SUM(F19:F20)</f>
        <v>27</v>
      </c>
    </row>
    <row r="22" spans="1:6" x14ac:dyDescent="0.25">
      <c r="A22" s="6">
        <f t="shared" si="0"/>
        <v>19</v>
      </c>
      <c r="B22" s="12" t="s">
        <v>27</v>
      </c>
      <c r="C22" s="13"/>
      <c r="D22" s="13"/>
      <c r="E22" s="14"/>
      <c r="F22" s="6">
        <f t="shared" si="1"/>
        <v>0</v>
      </c>
    </row>
    <row r="23" spans="1:6" x14ac:dyDescent="0.25">
      <c r="A23" s="6">
        <f t="shared" si="0"/>
        <v>20</v>
      </c>
      <c r="B23" s="24" t="s">
        <v>28</v>
      </c>
      <c r="C23" s="25" t="s">
        <v>10</v>
      </c>
      <c r="D23" s="25">
        <v>76.8</v>
      </c>
      <c r="E23" s="25">
        <v>8.5</v>
      </c>
      <c r="F23" s="23">
        <f t="shared" si="1"/>
        <v>652.79999999999995</v>
      </c>
    </row>
    <row r="24" spans="1:6" x14ac:dyDescent="0.25">
      <c r="A24" s="6">
        <f t="shared" si="0"/>
        <v>21</v>
      </c>
      <c r="B24" s="26" t="s">
        <v>29</v>
      </c>
      <c r="C24" s="27" t="s">
        <v>10</v>
      </c>
      <c r="D24" s="27">
        <v>87</v>
      </c>
      <c r="E24" s="28">
        <v>4</v>
      </c>
      <c r="F24" s="6">
        <f t="shared" si="1"/>
        <v>348</v>
      </c>
    </row>
    <row r="25" spans="1:6" x14ac:dyDescent="0.25">
      <c r="A25" s="6">
        <f t="shared" si="0"/>
        <v>22</v>
      </c>
      <c r="B25" s="26" t="s">
        <v>30</v>
      </c>
      <c r="C25" s="27" t="s">
        <v>19</v>
      </c>
      <c r="D25" s="27">
        <v>13.5</v>
      </c>
      <c r="E25" s="28">
        <v>4</v>
      </c>
      <c r="F25" s="6">
        <f t="shared" si="1"/>
        <v>54</v>
      </c>
    </row>
    <row r="26" spans="1:6" x14ac:dyDescent="0.25">
      <c r="A26" s="6">
        <f t="shared" si="0"/>
        <v>23</v>
      </c>
      <c r="B26" s="29" t="s">
        <v>31</v>
      </c>
      <c r="C26" s="30" t="s">
        <v>10</v>
      </c>
      <c r="D26" s="30">
        <v>87</v>
      </c>
      <c r="E26" s="9">
        <v>3</v>
      </c>
      <c r="F26" s="6">
        <f t="shared" si="1"/>
        <v>261</v>
      </c>
    </row>
    <row r="27" spans="1:6" x14ac:dyDescent="0.25">
      <c r="A27" s="6">
        <f t="shared" si="0"/>
        <v>24</v>
      </c>
      <c r="B27" s="29" t="s">
        <v>32</v>
      </c>
      <c r="C27" s="30" t="s">
        <v>19</v>
      </c>
      <c r="D27" s="30">
        <v>13.5</v>
      </c>
      <c r="E27" s="9">
        <v>3</v>
      </c>
      <c r="F27" s="6">
        <f t="shared" si="1"/>
        <v>40.5</v>
      </c>
    </row>
    <row r="28" spans="1:6" x14ac:dyDescent="0.25">
      <c r="A28" s="6">
        <f t="shared" si="0"/>
        <v>25</v>
      </c>
      <c r="B28" s="29" t="s">
        <v>33</v>
      </c>
      <c r="C28" s="30" t="s">
        <v>19</v>
      </c>
      <c r="D28" s="30">
        <v>14.3</v>
      </c>
      <c r="E28" s="9">
        <v>11.5</v>
      </c>
      <c r="F28" s="6">
        <f t="shared" si="1"/>
        <v>164.45000000000002</v>
      </c>
    </row>
    <row r="29" spans="1:6" x14ac:dyDescent="0.25">
      <c r="A29" s="6">
        <f t="shared" si="0"/>
        <v>26</v>
      </c>
      <c r="B29" s="29" t="s">
        <v>16</v>
      </c>
      <c r="C29" s="30" t="s">
        <v>10</v>
      </c>
      <c r="D29" s="30">
        <v>165</v>
      </c>
      <c r="E29" s="9">
        <v>0.5</v>
      </c>
      <c r="F29" s="6">
        <f t="shared" si="1"/>
        <v>82.5</v>
      </c>
    </row>
    <row r="30" spans="1:6" x14ac:dyDescent="0.25">
      <c r="A30" s="6">
        <f t="shared" si="0"/>
        <v>27</v>
      </c>
      <c r="B30" s="29" t="s">
        <v>34</v>
      </c>
      <c r="C30" s="30" t="s">
        <v>19</v>
      </c>
      <c r="D30" s="30">
        <v>18</v>
      </c>
      <c r="E30" s="9">
        <v>1.5</v>
      </c>
      <c r="F30" s="6">
        <f t="shared" si="1"/>
        <v>27</v>
      </c>
    </row>
    <row r="31" spans="1:6" x14ac:dyDescent="0.25">
      <c r="A31" s="6">
        <f t="shared" si="0"/>
        <v>28</v>
      </c>
      <c r="B31" s="29" t="s">
        <v>35</v>
      </c>
      <c r="C31" s="30" t="s">
        <v>10</v>
      </c>
      <c r="D31" s="30">
        <v>76.8</v>
      </c>
      <c r="E31" s="9">
        <v>13</v>
      </c>
      <c r="F31" s="6">
        <f t="shared" si="1"/>
        <v>998.4</v>
      </c>
    </row>
    <row r="32" spans="1:6" x14ac:dyDescent="0.25">
      <c r="A32" s="6">
        <f t="shared" si="0"/>
        <v>29</v>
      </c>
      <c r="B32" s="29"/>
      <c r="C32" s="30"/>
      <c r="D32" s="30"/>
      <c r="E32" s="10" t="s">
        <v>13</v>
      </c>
      <c r="F32" s="11">
        <f>SUM(F22:F31)</f>
        <v>2628.65</v>
      </c>
    </row>
    <row r="33" spans="1:6" x14ac:dyDescent="0.25">
      <c r="A33" s="6">
        <f t="shared" si="0"/>
        <v>30</v>
      </c>
      <c r="B33" s="31" t="s">
        <v>36</v>
      </c>
      <c r="C33" s="32"/>
      <c r="D33" s="32"/>
      <c r="E33" s="33"/>
      <c r="F33" s="6">
        <f t="shared" si="1"/>
        <v>0</v>
      </c>
    </row>
    <row r="34" spans="1:6" x14ac:dyDescent="0.25">
      <c r="A34" s="6">
        <f t="shared" si="0"/>
        <v>31</v>
      </c>
      <c r="B34" s="29" t="s">
        <v>37</v>
      </c>
      <c r="C34" s="30" t="s">
        <v>10</v>
      </c>
      <c r="D34" s="30">
        <v>32</v>
      </c>
      <c r="E34" s="9">
        <v>0.5</v>
      </c>
      <c r="F34" s="6">
        <f t="shared" si="1"/>
        <v>16</v>
      </c>
    </row>
    <row r="35" spans="1:6" x14ac:dyDescent="0.25">
      <c r="A35" s="6">
        <f t="shared" si="0"/>
        <v>32</v>
      </c>
      <c r="B35" s="29" t="s">
        <v>38</v>
      </c>
      <c r="C35" s="30" t="s">
        <v>10</v>
      </c>
      <c r="D35" s="30">
        <v>32</v>
      </c>
      <c r="E35" s="9">
        <v>3</v>
      </c>
      <c r="F35" s="6">
        <f t="shared" si="1"/>
        <v>96</v>
      </c>
    </row>
    <row r="36" spans="1:6" x14ac:dyDescent="0.25">
      <c r="A36" s="6">
        <f t="shared" si="0"/>
        <v>33</v>
      </c>
      <c r="B36" s="29" t="s">
        <v>39</v>
      </c>
      <c r="C36" s="30" t="s">
        <v>19</v>
      </c>
      <c r="D36" s="30">
        <v>55</v>
      </c>
      <c r="E36" s="9">
        <v>3</v>
      </c>
      <c r="F36" s="6">
        <f t="shared" si="1"/>
        <v>165</v>
      </c>
    </row>
    <row r="37" spans="1:6" x14ac:dyDescent="0.25">
      <c r="A37" s="6">
        <f t="shared" si="0"/>
        <v>34</v>
      </c>
      <c r="B37" s="29"/>
      <c r="C37" s="30"/>
      <c r="D37" s="30"/>
      <c r="E37" s="10" t="s">
        <v>13</v>
      </c>
      <c r="F37" s="11">
        <f>SUM(F33:F36)</f>
        <v>277</v>
      </c>
    </row>
    <row r="38" spans="1:6" x14ac:dyDescent="0.25">
      <c r="A38" s="6">
        <f t="shared" si="0"/>
        <v>35</v>
      </c>
      <c r="B38" s="31" t="s">
        <v>40</v>
      </c>
      <c r="C38" s="32"/>
      <c r="D38" s="32"/>
      <c r="E38" s="33"/>
      <c r="F38" s="15">
        <f t="shared" ref="F38:F60" si="2">D38*E38</f>
        <v>0</v>
      </c>
    </row>
    <row r="39" spans="1:6" x14ac:dyDescent="0.25">
      <c r="A39" s="6">
        <f t="shared" si="0"/>
        <v>36</v>
      </c>
      <c r="B39" s="29" t="s">
        <v>41</v>
      </c>
      <c r="C39" s="30" t="s">
        <v>10</v>
      </c>
      <c r="D39" s="30">
        <v>31.5</v>
      </c>
      <c r="E39" s="9">
        <v>14</v>
      </c>
      <c r="F39" s="15">
        <f t="shared" si="2"/>
        <v>441</v>
      </c>
    </row>
    <row r="40" spans="1:6" x14ac:dyDescent="0.25">
      <c r="A40" s="6">
        <f t="shared" si="0"/>
        <v>37</v>
      </c>
      <c r="B40" s="29" t="s">
        <v>42</v>
      </c>
      <c r="C40" s="30" t="s">
        <v>10</v>
      </c>
      <c r="D40" s="30">
        <v>49.5</v>
      </c>
      <c r="E40" s="9">
        <v>0.5</v>
      </c>
      <c r="F40" s="15">
        <f t="shared" si="2"/>
        <v>24.75</v>
      </c>
    </row>
    <row r="41" spans="1:6" x14ac:dyDescent="0.25">
      <c r="A41" s="6">
        <f t="shared" si="0"/>
        <v>38</v>
      </c>
      <c r="B41" s="29" t="s">
        <v>43</v>
      </c>
      <c r="C41" s="30" t="s">
        <v>10</v>
      </c>
      <c r="D41" s="30">
        <v>18</v>
      </c>
      <c r="E41" s="9">
        <v>14</v>
      </c>
      <c r="F41" s="15">
        <f t="shared" si="2"/>
        <v>252</v>
      </c>
    </row>
    <row r="42" spans="1:6" x14ac:dyDescent="0.25">
      <c r="A42" s="6">
        <f t="shared" si="0"/>
        <v>39</v>
      </c>
      <c r="B42" s="29" t="s">
        <v>44</v>
      </c>
      <c r="C42" s="30" t="s">
        <v>19</v>
      </c>
      <c r="D42" s="30">
        <v>5.4</v>
      </c>
      <c r="E42" s="9">
        <v>10</v>
      </c>
      <c r="F42" s="15">
        <f t="shared" si="2"/>
        <v>54</v>
      </c>
    </row>
    <row r="43" spans="1:6" x14ac:dyDescent="0.25">
      <c r="A43" s="6">
        <f t="shared" si="0"/>
        <v>40</v>
      </c>
      <c r="B43" s="29" t="s">
        <v>45</v>
      </c>
      <c r="C43" s="30" t="s">
        <v>19</v>
      </c>
      <c r="D43" s="30">
        <v>8.1</v>
      </c>
      <c r="E43" s="9">
        <v>14</v>
      </c>
      <c r="F43" s="15">
        <f t="shared" si="2"/>
        <v>113.39999999999999</v>
      </c>
    </row>
    <row r="44" spans="1:6" x14ac:dyDescent="0.25">
      <c r="A44" s="6">
        <f t="shared" si="0"/>
        <v>41</v>
      </c>
      <c r="B44" s="34" t="s">
        <v>46</v>
      </c>
      <c r="C44" s="35" t="s">
        <v>24</v>
      </c>
      <c r="D44" s="35">
        <v>15</v>
      </c>
      <c r="E44" s="9">
        <v>4</v>
      </c>
      <c r="F44" s="15">
        <f t="shared" si="2"/>
        <v>60</v>
      </c>
    </row>
    <row r="45" spans="1:6" x14ac:dyDescent="0.25">
      <c r="A45" s="6">
        <f t="shared" si="0"/>
        <v>42</v>
      </c>
      <c r="B45" s="36"/>
      <c r="C45" s="37"/>
      <c r="D45" s="37"/>
      <c r="E45" s="38" t="s">
        <v>13</v>
      </c>
      <c r="F45" s="11">
        <f>SUM(F38:F44)</f>
        <v>945.15</v>
      </c>
    </row>
    <row r="46" spans="1:6" x14ac:dyDescent="0.25">
      <c r="A46" s="6">
        <f t="shared" si="0"/>
        <v>43</v>
      </c>
      <c r="B46" s="39" t="s">
        <v>47</v>
      </c>
      <c r="C46" s="40"/>
      <c r="D46" s="40"/>
      <c r="E46" s="41"/>
      <c r="F46" s="15">
        <f t="shared" si="2"/>
        <v>0</v>
      </c>
    </row>
    <row r="47" spans="1:6" x14ac:dyDescent="0.25">
      <c r="A47" s="6">
        <f t="shared" si="0"/>
        <v>44</v>
      </c>
      <c r="B47" s="36" t="s">
        <v>48</v>
      </c>
      <c r="C47" s="37" t="s">
        <v>49</v>
      </c>
      <c r="D47" s="37">
        <v>7</v>
      </c>
      <c r="E47" s="37">
        <v>45</v>
      </c>
      <c r="F47" s="15">
        <f t="shared" si="2"/>
        <v>315</v>
      </c>
    </row>
    <row r="48" spans="1:6" x14ac:dyDescent="0.25">
      <c r="A48" s="6">
        <f t="shared" si="0"/>
        <v>45</v>
      </c>
      <c r="B48" s="36" t="s">
        <v>50</v>
      </c>
      <c r="C48" s="37" t="s">
        <v>19</v>
      </c>
      <c r="D48" s="37">
        <v>15</v>
      </c>
      <c r="E48" s="37">
        <v>4</v>
      </c>
      <c r="F48" s="15">
        <f t="shared" si="2"/>
        <v>60</v>
      </c>
    </row>
    <row r="49" spans="1:6" x14ac:dyDescent="0.25">
      <c r="A49" s="6">
        <f t="shared" si="0"/>
        <v>46</v>
      </c>
      <c r="B49" s="36" t="s">
        <v>51</v>
      </c>
      <c r="C49" s="37" t="s">
        <v>19</v>
      </c>
      <c r="D49" s="37">
        <v>7</v>
      </c>
      <c r="E49" s="37">
        <v>8</v>
      </c>
      <c r="F49" s="15">
        <f t="shared" si="2"/>
        <v>56</v>
      </c>
    </row>
    <row r="50" spans="1:6" x14ac:dyDescent="0.25">
      <c r="A50" s="6">
        <f t="shared" si="0"/>
        <v>47</v>
      </c>
      <c r="B50" s="36" t="s">
        <v>52</v>
      </c>
      <c r="C50" s="37" t="s">
        <v>24</v>
      </c>
      <c r="D50" s="37">
        <v>1</v>
      </c>
      <c r="E50" s="37">
        <v>80</v>
      </c>
      <c r="F50" s="15">
        <f t="shared" si="2"/>
        <v>80</v>
      </c>
    </row>
    <row r="51" spans="1:6" x14ac:dyDescent="0.25">
      <c r="A51" s="6">
        <f t="shared" si="0"/>
        <v>48</v>
      </c>
      <c r="B51" s="36" t="s">
        <v>53</v>
      </c>
      <c r="C51" s="37"/>
      <c r="D51" s="37"/>
      <c r="E51" s="37"/>
      <c r="F51" s="15">
        <f t="shared" si="2"/>
        <v>0</v>
      </c>
    </row>
    <row r="52" spans="1:6" x14ac:dyDescent="0.25">
      <c r="A52" s="6">
        <f t="shared" si="0"/>
        <v>49</v>
      </c>
      <c r="B52" s="36"/>
      <c r="C52" s="37"/>
      <c r="D52" s="37"/>
      <c r="E52" s="42" t="s">
        <v>13</v>
      </c>
      <c r="F52" s="11">
        <f>SUM(F46:F51)</f>
        <v>511</v>
      </c>
    </row>
    <row r="53" spans="1:6" x14ac:dyDescent="0.25">
      <c r="A53" s="6">
        <f t="shared" si="0"/>
        <v>50</v>
      </c>
      <c r="B53" s="43" t="s">
        <v>54</v>
      </c>
      <c r="C53" s="44"/>
      <c r="D53" s="44"/>
      <c r="E53" s="45"/>
      <c r="F53" s="15">
        <f t="shared" si="2"/>
        <v>0</v>
      </c>
    </row>
    <row r="54" spans="1:6" x14ac:dyDescent="0.25">
      <c r="A54" s="6">
        <f t="shared" si="0"/>
        <v>51</v>
      </c>
      <c r="B54" s="46" t="s">
        <v>55</v>
      </c>
      <c r="C54" s="47" t="s">
        <v>19</v>
      </c>
      <c r="D54" s="47">
        <v>51.6</v>
      </c>
      <c r="E54" s="47">
        <v>2</v>
      </c>
      <c r="F54" s="15">
        <f t="shared" si="2"/>
        <v>103.2</v>
      </c>
    </row>
    <row r="55" spans="1:6" x14ac:dyDescent="0.25">
      <c r="A55" s="6">
        <f t="shared" si="0"/>
        <v>52</v>
      </c>
      <c r="B55" s="46" t="s">
        <v>48</v>
      </c>
      <c r="C55" s="47" t="s">
        <v>49</v>
      </c>
      <c r="D55" s="47">
        <v>35</v>
      </c>
      <c r="E55" s="47">
        <v>6</v>
      </c>
      <c r="F55" s="15">
        <f t="shared" si="2"/>
        <v>210</v>
      </c>
    </row>
    <row r="56" spans="1:6" x14ac:dyDescent="0.25">
      <c r="A56" s="6">
        <f t="shared" si="0"/>
        <v>53</v>
      </c>
      <c r="B56" s="46" t="s">
        <v>56</v>
      </c>
      <c r="C56" s="47" t="s">
        <v>19</v>
      </c>
      <c r="D56" s="47">
        <v>148</v>
      </c>
      <c r="E56" s="47">
        <v>1</v>
      </c>
      <c r="F56" s="15">
        <f t="shared" si="2"/>
        <v>148</v>
      </c>
    </row>
    <row r="57" spans="1:6" x14ac:dyDescent="0.25">
      <c r="A57" s="6">
        <f t="shared" si="0"/>
        <v>54</v>
      </c>
      <c r="B57" s="46" t="s">
        <v>57</v>
      </c>
      <c r="C57" s="47" t="s">
        <v>24</v>
      </c>
      <c r="D57" s="47">
        <v>6</v>
      </c>
      <c r="E57" s="47">
        <v>8</v>
      </c>
      <c r="F57" s="15">
        <f t="shared" si="2"/>
        <v>48</v>
      </c>
    </row>
    <row r="58" spans="1:6" x14ac:dyDescent="0.25">
      <c r="A58" s="6">
        <f t="shared" si="0"/>
        <v>55</v>
      </c>
      <c r="B58" s="46" t="s">
        <v>58</v>
      </c>
      <c r="C58" s="47" t="s">
        <v>19</v>
      </c>
      <c r="D58" s="47">
        <v>35</v>
      </c>
      <c r="E58" s="47">
        <v>2</v>
      </c>
      <c r="F58" s="15">
        <f t="shared" si="2"/>
        <v>70</v>
      </c>
    </row>
    <row r="59" spans="1:6" x14ac:dyDescent="0.25">
      <c r="A59" s="6">
        <f t="shared" si="0"/>
        <v>56</v>
      </c>
      <c r="B59" s="46" t="s">
        <v>59</v>
      </c>
      <c r="C59" s="47" t="s">
        <v>24</v>
      </c>
      <c r="D59" s="47">
        <v>1</v>
      </c>
      <c r="E59" s="47">
        <v>14</v>
      </c>
      <c r="F59" s="15">
        <f t="shared" si="2"/>
        <v>14</v>
      </c>
    </row>
    <row r="60" spans="1:6" x14ac:dyDescent="0.25">
      <c r="A60" s="6">
        <f t="shared" si="0"/>
        <v>57</v>
      </c>
      <c r="B60" s="46" t="s">
        <v>60</v>
      </c>
      <c r="C60" s="47" t="s">
        <v>24</v>
      </c>
      <c r="D60" s="47">
        <v>5</v>
      </c>
      <c r="E60" s="47">
        <v>10</v>
      </c>
      <c r="F60" s="15">
        <f t="shared" si="2"/>
        <v>50</v>
      </c>
    </row>
    <row r="61" spans="1:6" x14ac:dyDescent="0.25">
      <c r="A61" s="6">
        <f t="shared" si="0"/>
        <v>58</v>
      </c>
      <c r="B61" s="46" t="s">
        <v>61</v>
      </c>
      <c r="C61" s="47"/>
      <c r="D61" s="47"/>
      <c r="E61" s="47"/>
      <c r="F61" s="15">
        <v>25</v>
      </c>
    </row>
    <row r="62" spans="1:6" x14ac:dyDescent="0.25">
      <c r="A62" s="6">
        <f t="shared" si="0"/>
        <v>59</v>
      </c>
      <c r="B62" s="48" t="s">
        <v>62</v>
      </c>
      <c r="C62" s="49" t="s">
        <v>24</v>
      </c>
      <c r="D62" s="49">
        <v>34</v>
      </c>
      <c r="E62" s="49">
        <v>3</v>
      </c>
      <c r="F62" s="50">
        <f>D62*E62</f>
        <v>102</v>
      </c>
    </row>
    <row r="63" spans="1:6" x14ac:dyDescent="0.25">
      <c r="A63" s="6">
        <f t="shared" si="0"/>
        <v>60</v>
      </c>
      <c r="B63" s="46"/>
      <c r="C63" s="47"/>
      <c r="D63" s="47"/>
      <c r="E63" s="51" t="s">
        <v>13</v>
      </c>
      <c r="F63" s="52">
        <f>SUM(F53:F62)</f>
        <v>770.2</v>
      </c>
    </row>
    <row r="64" spans="1:6" x14ac:dyDescent="0.25">
      <c r="A64" s="6">
        <f t="shared" si="0"/>
        <v>61</v>
      </c>
      <c r="B64" s="72" t="s">
        <v>67</v>
      </c>
      <c r="C64" s="73"/>
      <c r="D64" s="73"/>
      <c r="E64" s="74"/>
      <c r="F64" s="52"/>
    </row>
    <row r="65" spans="1:6" x14ac:dyDescent="0.25">
      <c r="A65" s="6">
        <f t="shared" si="0"/>
        <v>62</v>
      </c>
      <c r="B65" s="46" t="s">
        <v>68</v>
      </c>
      <c r="C65" s="47"/>
      <c r="D65" s="47"/>
      <c r="E65" s="51"/>
      <c r="F65" s="52">
        <v>760</v>
      </c>
    </row>
    <row r="66" spans="1:6" x14ac:dyDescent="0.25">
      <c r="A66" s="6">
        <f t="shared" si="0"/>
        <v>63</v>
      </c>
      <c r="B66" s="46"/>
      <c r="C66" s="47"/>
      <c r="D66" s="47"/>
      <c r="E66" s="51" t="s">
        <v>13</v>
      </c>
      <c r="F66" s="52">
        <v>760</v>
      </c>
    </row>
    <row r="67" spans="1:6" x14ac:dyDescent="0.25">
      <c r="A67" s="53"/>
      <c r="B67" s="54" t="s">
        <v>63</v>
      </c>
      <c r="C67" s="54"/>
      <c r="D67" s="54"/>
      <c r="E67" s="54">
        <f>F63+F52+F45+F37+F32+F21+F18+F8+F66</f>
        <v>8169.35</v>
      </c>
      <c r="F67" s="7"/>
    </row>
    <row r="68" spans="1:6" x14ac:dyDescent="0.25">
      <c r="A68" s="55"/>
      <c r="B68" s="7"/>
      <c r="C68" s="7"/>
      <c r="D68" s="7"/>
      <c r="E68" s="7"/>
      <c r="F68" s="7"/>
    </row>
    <row r="69" spans="1:6" x14ac:dyDescent="0.25">
      <c r="A69" s="55"/>
      <c r="B69" s="56" t="s">
        <v>64</v>
      </c>
      <c r="C69" s="57"/>
      <c r="D69" s="57"/>
      <c r="E69" s="57"/>
      <c r="F69" s="58"/>
    </row>
    <row r="70" spans="1:6" x14ac:dyDescent="0.25">
      <c r="A70" s="55"/>
      <c r="B70" s="59"/>
      <c r="C70" s="60"/>
      <c r="D70" s="60"/>
      <c r="E70" s="60"/>
      <c r="F70" s="61"/>
    </row>
    <row r="71" spans="1:6" x14ac:dyDescent="0.25">
      <c r="A71" s="55"/>
      <c r="B71" s="56" t="s">
        <v>65</v>
      </c>
      <c r="C71" s="57"/>
      <c r="D71" s="57"/>
      <c r="E71" s="57"/>
      <c r="F71" s="58"/>
    </row>
    <row r="72" spans="1:6" x14ac:dyDescent="0.25">
      <c r="A72" s="62"/>
      <c r="B72" s="63"/>
      <c r="C72" s="64"/>
      <c r="D72" s="64"/>
      <c r="E72" s="64"/>
      <c r="F72" s="65"/>
    </row>
    <row r="73" spans="1:6" x14ac:dyDescent="0.25">
      <c r="A73" s="66" t="s">
        <v>66</v>
      </c>
      <c r="B73" s="67"/>
      <c r="C73" s="67"/>
      <c r="D73" s="67"/>
      <c r="E73" s="67"/>
      <c r="F73" s="68"/>
    </row>
    <row r="74" spans="1:6" x14ac:dyDescent="0.25">
      <c r="A74" s="69"/>
      <c r="B74" s="70"/>
      <c r="C74" s="70"/>
      <c r="D74" s="70"/>
      <c r="E74" s="70"/>
      <c r="F74" s="71"/>
    </row>
  </sheetData>
  <mergeCells count="19">
    <mergeCell ref="A69:A70"/>
    <mergeCell ref="B69:F70"/>
    <mergeCell ref="A71:A72"/>
    <mergeCell ref="B71:F72"/>
    <mergeCell ref="A73:F74"/>
    <mergeCell ref="B64:E64"/>
    <mergeCell ref="B33:E33"/>
    <mergeCell ref="B38:E38"/>
    <mergeCell ref="B46:E46"/>
    <mergeCell ref="B53:E53"/>
    <mergeCell ref="A67:A68"/>
    <mergeCell ref="B67:D68"/>
    <mergeCell ref="E67:F68"/>
    <mergeCell ref="B1:D1"/>
    <mergeCell ref="B2:D2"/>
    <mergeCell ref="B4:E4"/>
    <mergeCell ref="B9:E9"/>
    <mergeCell ref="B19:E19"/>
    <mergeCell ref="B22:E2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2021-04-19T16:06:03Z</dcterms:modified>
</cp:coreProperties>
</file>