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79" i="1" l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F30" i="1"/>
  <c r="F34" i="1" s="1"/>
  <c r="F31" i="1"/>
  <c r="F32" i="1"/>
  <c r="F33" i="1"/>
  <c r="F77" i="1"/>
  <c r="F76" i="1"/>
  <c r="F75" i="1"/>
  <c r="F74" i="1"/>
  <c r="F73" i="1"/>
  <c r="F72" i="1"/>
  <c r="F71" i="1"/>
  <c r="F70" i="1"/>
  <c r="F69" i="1"/>
  <c r="F68" i="1"/>
  <c r="F67" i="1"/>
  <c r="F64" i="1"/>
  <c r="F63" i="1"/>
  <c r="F62" i="1"/>
  <c r="F61" i="1"/>
  <c r="F60" i="1"/>
  <c r="F59" i="1"/>
  <c r="F58" i="1"/>
  <c r="F57" i="1"/>
  <c r="F56" i="1"/>
  <c r="F55" i="1"/>
  <c r="F54" i="1"/>
  <c r="F53" i="1"/>
  <c r="F66" i="1" s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28" i="1"/>
  <c r="F27" i="1"/>
  <c r="F26" i="1"/>
  <c r="F25" i="1"/>
  <c r="F24" i="1"/>
  <c r="F23" i="1"/>
  <c r="F22" i="1"/>
  <c r="F20" i="1"/>
  <c r="F19" i="1"/>
  <c r="F18" i="1"/>
  <c r="F17" i="1"/>
  <c r="F21" i="1" s="1"/>
  <c r="F16" i="1"/>
  <c r="F14" i="1"/>
  <c r="F12" i="1"/>
  <c r="F11" i="1"/>
  <c r="F10" i="1"/>
  <c r="F9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" i="1"/>
  <c r="F15" i="1" l="1"/>
  <c r="F51" i="1"/>
  <c r="F29" i="1"/>
  <c r="F78" i="1"/>
</calcChain>
</file>

<file path=xl/sharedStrings.xml><?xml version="1.0" encoding="utf-8"?>
<sst xmlns="http://schemas.openxmlformats.org/spreadsheetml/2006/main" count="144" uniqueCount="84">
  <si>
    <t>СМЕТА</t>
  </si>
  <si>
    <t>Мельникайте</t>
  </si>
  <si>
    <t>№</t>
  </si>
  <si>
    <t>наименование работ</t>
  </si>
  <si>
    <t>един.изм.</t>
  </si>
  <si>
    <t>кол-во</t>
  </si>
  <si>
    <t>цена</t>
  </si>
  <si>
    <t>сумма</t>
  </si>
  <si>
    <t>Демонтажные работы</t>
  </si>
  <si>
    <t>Резка проема в кирпичной перегородке</t>
  </si>
  <si>
    <t>п.м.</t>
  </si>
  <si>
    <t>Демонтаж кирпичной перегородки 1/2 кирпича</t>
  </si>
  <si>
    <t>кв.м.</t>
  </si>
  <si>
    <t>Демонтаж существующей сантехники</t>
  </si>
  <si>
    <t>Демонтаж зашивки стояков</t>
  </si>
  <si>
    <t>Демонтаж дверей с сохранением</t>
  </si>
  <si>
    <t>шт</t>
  </si>
  <si>
    <t>Демонтаж ламината и линолиума под ним</t>
  </si>
  <si>
    <t>Демонтаж плинтусов</t>
  </si>
  <si>
    <t>Демонтаж плитки стен</t>
  </si>
  <si>
    <t>демонтаж существующей электрики</t>
  </si>
  <si>
    <t>Демонтаж обоев</t>
  </si>
  <si>
    <t>итого</t>
  </si>
  <si>
    <t>Общестроительные работы</t>
  </si>
  <si>
    <t>Устройство перегородок из гипсокартона с двухслойной зашивкой</t>
  </si>
  <si>
    <t>Штукатурка стен по маякам с перетиркой и демонтажом маяков</t>
  </si>
  <si>
    <t>Укрывка пола картоном и пленкой</t>
  </si>
  <si>
    <t xml:space="preserve">Грунтовка стен </t>
  </si>
  <si>
    <t>Полы</t>
  </si>
  <si>
    <t>Укладка плитки пола</t>
  </si>
  <si>
    <t>Установка плинтуса дубового(шпанированного)</t>
  </si>
  <si>
    <t>грунтовка пола</t>
  </si>
  <si>
    <t>Устройство стяжки пола по маякам</t>
  </si>
  <si>
    <t>Устройство гидроизоляции</t>
  </si>
  <si>
    <t>Шлифовка пола пола с плоской машиной и двух компонентным лаком</t>
  </si>
  <si>
    <t>Стены</t>
  </si>
  <si>
    <t>Укладка плитки стен</t>
  </si>
  <si>
    <t>Укладка откосов плитки стен</t>
  </si>
  <si>
    <t xml:space="preserve">Резка тех отверстий в плитки </t>
  </si>
  <si>
    <t>Резка угла 45 гр</t>
  </si>
  <si>
    <t>Устройство принудительной вытяжной вентиляции</t>
  </si>
  <si>
    <t>точек</t>
  </si>
  <si>
    <t>Устройство зашивки сантех стояка двух.слойной</t>
  </si>
  <si>
    <t>Установка люка скрытого доступа</t>
  </si>
  <si>
    <t>Штукатурка  откосов оконных</t>
  </si>
  <si>
    <t>Установка угла перфорированного</t>
  </si>
  <si>
    <t>Подготовка и окраска откосов оконных</t>
  </si>
  <si>
    <t>подготовка стен под обои</t>
  </si>
  <si>
    <t>Подготовка откосов стен под обои</t>
  </si>
  <si>
    <t>Поклейка стен обоями</t>
  </si>
  <si>
    <t>Поклейка откосов стен обоями</t>
  </si>
  <si>
    <t>Работы по сантехнике</t>
  </si>
  <si>
    <t>Устройство черновой разводки под сантех приборы</t>
  </si>
  <si>
    <t>Резка штроб водопровода</t>
  </si>
  <si>
    <t>Резка штроб канализации д.50</t>
  </si>
  <si>
    <t>Устройство черновой разводки под полотенцесушитель</t>
  </si>
  <si>
    <t>Установка инсталяции</t>
  </si>
  <si>
    <t>Перенос счетчиков воды</t>
  </si>
  <si>
    <t>Переделка стояка канализации</t>
  </si>
  <si>
    <t>Установка кранов отсекающих</t>
  </si>
  <si>
    <t>Установка ванны</t>
  </si>
  <si>
    <t>Установка умывальника со смесителем</t>
  </si>
  <si>
    <t>Навеска унитаза</t>
  </si>
  <si>
    <t>Навеска полотенцесушителя</t>
  </si>
  <si>
    <t xml:space="preserve">Расходные материалы по сантехнике(трубы,фитинги,канализация) ориентировочно </t>
  </si>
  <si>
    <t xml:space="preserve">Электромонтажные работы  </t>
  </si>
  <si>
    <t>Устройство черновой разводки</t>
  </si>
  <si>
    <t>Устройство силового ввода</t>
  </si>
  <si>
    <t>Установка щитка электрораспредилительного</t>
  </si>
  <si>
    <t>Установка автоматов</t>
  </si>
  <si>
    <t>Устройство распред.коробок</t>
  </si>
  <si>
    <t>Устройство слаботочного щитка</t>
  </si>
  <si>
    <t>Прокладка силовых линий до распред.коробок</t>
  </si>
  <si>
    <t>Установка розеток и выключателей</t>
  </si>
  <si>
    <t xml:space="preserve">Прокладка слаботочных линий </t>
  </si>
  <si>
    <t>Резка штроб</t>
  </si>
  <si>
    <t>ИТОГО ПО РАБОТАМ</t>
  </si>
  <si>
    <t>ОБЬЕМЫ ВЗЯТЫ ОРИЕНТИРОВОЧНО ВСЕ БУДЕТ ВЫСТОВЛЯТЬСЯ ПО ФАКТУ ВЫПОЛНЕННЫХ РАБОТ.</t>
  </si>
  <si>
    <t>ЦЕНЫ НА ВЫПОЛНЯЕМЫЕ РАБОТЫ ЯВЛЯЮТЬСЯ НЕ ИЗМЕННЫМИ НА ПРОТЯЖЕНИИ ВСЕГО РЕМОНТА</t>
  </si>
  <si>
    <t>Расходные материалы на общестроительные работы,с учетом подъема и транспортных расходов,ориентировочно</t>
  </si>
  <si>
    <t>Потолки</t>
  </si>
  <si>
    <t>Штукатурка потолка</t>
  </si>
  <si>
    <t>Подготовка потолка под окраску и окраска потолка</t>
  </si>
  <si>
    <t>Установка и окраска молдинга потолочного,полиуританового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</si>
</sst>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A81" sqref="A81:F82"/>
    </sheetView>
  </sheetViews>
  <sheetFormatPr defaultRowHeight="15" x14ac:dyDescent="0.25"/>
  <cols>
    <col min="1" max="1" width="4.28515625" customWidth="1"/>
    <col min="2" max="2" width="66.5703125" customWidth="1"/>
  </cols>
  <sheetData>
    <row r="1" spans="1:6" ht="31.5" x14ac:dyDescent="0.5">
      <c r="B1" s="1" t="s">
        <v>0</v>
      </c>
      <c r="C1" s="1"/>
      <c r="D1" s="1"/>
    </row>
    <row r="2" spans="1:6" x14ac:dyDescent="0.25">
      <c r="B2" s="2" t="s">
        <v>1</v>
      </c>
      <c r="C2" s="2"/>
      <c r="D2" s="2"/>
    </row>
    <row r="3" spans="1:6" x14ac:dyDescent="0.25">
      <c r="A3" s="3" t="s">
        <v>2</v>
      </c>
      <c r="B3" s="4" t="s">
        <v>3</v>
      </c>
      <c r="C3" s="3" t="s">
        <v>4</v>
      </c>
      <c r="D3" s="3" t="s">
        <v>5</v>
      </c>
      <c r="E3" s="4" t="s">
        <v>6</v>
      </c>
      <c r="F3" s="4" t="s">
        <v>7</v>
      </c>
    </row>
    <row r="4" spans="1:6" x14ac:dyDescent="0.25">
      <c r="A4" s="5"/>
      <c r="B4" s="6" t="s">
        <v>8</v>
      </c>
      <c r="C4" s="6"/>
      <c r="D4" s="6"/>
      <c r="E4" s="6"/>
      <c r="F4" s="5"/>
    </row>
    <row r="5" spans="1:6" x14ac:dyDescent="0.25">
      <c r="A5" s="5">
        <v>1</v>
      </c>
      <c r="B5" s="7" t="s">
        <v>9</v>
      </c>
      <c r="C5" s="5" t="s">
        <v>10</v>
      </c>
      <c r="D5" s="5">
        <v>5.7</v>
      </c>
      <c r="E5" s="5">
        <v>10</v>
      </c>
      <c r="F5" s="5">
        <f>D5*E5</f>
        <v>57</v>
      </c>
    </row>
    <row r="6" spans="1:6" x14ac:dyDescent="0.25">
      <c r="A6" s="5">
        <f t="shared" ref="A6:A74" si="0">SUM(A5,1)</f>
        <v>2</v>
      </c>
      <c r="B6" s="7" t="s">
        <v>11</v>
      </c>
      <c r="C6" s="5" t="s">
        <v>12</v>
      </c>
      <c r="D6" s="5">
        <v>3.15</v>
      </c>
      <c r="E6" s="5">
        <v>4</v>
      </c>
      <c r="F6" s="5">
        <f>D6*E6</f>
        <v>12.6</v>
      </c>
    </row>
    <row r="7" spans="1:6" x14ac:dyDescent="0.25">
      <c r="A7" s="5">
        <f t="shared" si="0"/>
        <v>3</v>
      </c>
      <c r="B7" s="7" t="s">
        <v>13</v>
      </c>
      <c r="C7" s="5"/>
      <c r="D7" s="5"/>
      <c r="E7" s="8"/>
      <c r="F7" s="5">
        <v>30</v>
      </c>
    </row>
    <row r="8" spans="1:6" x14ac:dyDescent="0.25">
      <c r="A8" s="5">
        <f t="shared" si="0"/>
        <v>4</v>
      </c>
      <c r="B8" s="9" t="s">
        <v>14</v>
      </c>
      <c r="C8" s="10"/>
      <c r="D8" s="10"/>
      <c r="E8" s="10"/>
      <c r="F8" s="5">
        <v>10</v>
      </c>
    </row>
    <row r="9" spans="1:6" x14ac:dyDescent="0.25">
      <c r="A9" s="5">
        <f t="shared" si="0"/>
        <v>5</v>
      </c>
      <c r="B9" s="9" t="s">
        <v>15</v>
      </c>
      <c r="C9" s="11" t="s">
        <v>16</v>
      </c>
      <c r="D9" s="11">
        <v>5</v>
      </c>
      <c r="E9" s="11">
        <v>10</v>
      </c>
      <c r="F9" s="5">
        <f>D9*E9</f>
        <v>50</v>
      </c>
    </row>
    <row r="10" spans="1:6" x14ac:dyDescent="0.25">
      <c r="A10" s="5">
        <f t="shared" si="0"/>
        <v>6</v>
      </c>
      <c r="B10" s="9" t="s">
        <v>17</v>
      </c>
      <c r="C10" s="11" t="s">
        <v>12</v>
      </c>
      <c r="D10" s="11">
        <v>8.1999999999999993</v>
      </c>
      <c r="E10" s="11">
        <v>2</v>
      </c>
      <c r="F10" s="5">
        <f>D10*E10</f>
        <v>16.399999999999999</v>
      </c>
    </row>
    <row r="11" spans="1:6" x14ac:dyDescent="0.25">
      <c r="A11" s="5">
        <f t="shared" si="0"/>
        <v>7</v>
      </c>
      <c r="B11" s="9" t="s">
        <v>18</v>
      </c>
      <c r="C11" s="11" t="s">
        <v>10</v>
      </c>
      <c r="D11" s="11">
        <v>42</v>
      </c>
      <c r="E11" s="11">
        <v>0.4</v>
      </c>
      <c r="F11" s="5">
        <f>D11*E11</f>
        <v>16.8</v>
      </c>
    </row>
    <row r="12" spans="1:6" x14ac:dyDescent="0.25">
      <c r="A12" s="5">
        <f t="shared" si="0"/>
        <v>8</v>
      </c>
      <c r="B12" s="9" t="s">
        <v>19</v>
      </c>
      <c r="C12" s="11" t="s">
        <v>12</v>
      </c>
      <c r="D12" s="11">
        <v>18</v>
      </c>
      <c r="E12" s="11">
        <v>1.5</v>
      </c>
      <c r="F12" s="5">
        <f>D12*E12</f>
        <v>27</v>
      </c>
    </row>
    <row r="13" spans="1:6" x14ac:dyDescent="0.25">
      <c r="A13" s="5">
        <f t="shared" si="0"/>
        <v>9</v>
      </c>
      <c r="B13" s="9" t="s">
        <v>20</v>
      </c>
      <c r="C13" s="11"/>
      <c r="D13" s="11"/>
      <c r="E13" s="11"/>
      <c r="F13" s="5">
        <v>15</v>
      </c>
    </row>
    <row r="14" spans="1:6" x14ac:dyDescent="0.25">
      <c r="A14" s="5">
        <f t="shared" si="0"/>
        <v>10</v>
      </c>
      <c r="B14" s="9" t="s">
        <v>21</v>
      </c>
      <c r="C14" s="11" t="s">
        <v>12</v>
      </c>
      <c r="D14" s="11">
        <v>104</v>
      </c>
      <c r="E14" s="11">
        <v>0.5</v>
      </c>
      <c r="F14" s="5">
        <f>D14*E14</f>
        <v>52</v>
      </c>
    </row>
    <row r="15" spans="1:6" x14ac:dyDescent="0.25">
      <c r="A15" s="5">
        <f t="shared" si="0"/>
        <v>11</v>
      </c>
      <c r="B15" s="12"/>
      <c r="C15" s="12"/>
      <c r="D15" s="12"/>
      <c r="E15" s="13" t="s">
        <v>22</v>
      </c>
      <c r="F15" s="14">
        <f>SUM(F5:F14)</f>
        <v>286.8</v>
      </c>
    </row>
    <row r="16" spans="1:6" x14ac:dyDescent="0.25">
      <c r="A16" s="5">
        <f t="shared" si="0"/>
        <v>12</v>
      </c>
      <c r="B16" s="15" t="s">
        <v>23</v>
      </c>
      <c r="C16" s="15"/>
      <c r="D16" s="15"/>
      <c r="E16" s="15"/>
      <c r="F16" s="5">
        <f>D16*E16</f>
        <v>0</v>
      </c>
    </row>
    <row r="17" spans="1:6" ht="28.5" customHeight="1" x14ac:dyDescent="0.25">
      <c r="A17" s="5">
        <f t="shared" si="0"/>
        <v>13</v>
      </c>
      <c r="B17" s="16" t="s">
        <v>24</v>
      </c>
      <c r="C17" s="11" t="s">
        <v>12</v>
      </c>
      <c r="D17" s="11">
        <v>2.75</v>
      </c>
      <c r="E17" s="11">
        <v>11</v>
      </c>
      <c r="F17" s="5">
        <f>D17*E17</f>
        <v>30.25</v>
      </c>
    </row>
    <row r="18" spans="1:6" ht="27" customHeight="1" x14ac:dyDescent="0.25">
      <c r="A18" s="5">
        <f t="shared" si="0"/>
        <v>14</v>
      </c>
      <c r="B18" s="16" t="s">
        <v>25</v>
      </c>
      <c r="C18" s="11" t="s">
        <v>12</v>
      </c>
      <c r="D18" s="11">
        <v>121</v>
      </c>
      <c r="E18" s="11">
        <v>7</v>
      </c>
      <c r="F18" s="5">
        <f>D18*E18</f>
        <v>847</v>
      </c>
    </row>
    <row r="19" spans="1:6" ht="17.25" customHeight="1" x14ac:dyDescent="0.25">
      <c r="A19" s="5">
        <f t="shared" si="0"/>
        <v>15</v>
      </c>
      <c r="B19" s="16" t="s">
        <v>26</v>
      </c>
      <c r="C19" s="11" t="s">
        <v>12</v>
      </c>
      <c r="D19" s="11">
        <v>37.700000000000003</v>
      </c>
      <c r="E19" s="11">
        <v>1</v>
      </c>
      <c r="F19" s="5">
        <f>D19*E19</f>
        <v>37.700000000000003</v>
      </c>
    </row>
    <row r="20" spans="1:6" x14ac:dyDescent="0.25">
      <c r="A20" s="5">
        <f t="shared" si="0"/>
        <v>16</v>
      </c>
      <c r="B20" s="9" t="s">
        <v>27</v>
      </c>
      <c r="C20" s="11" t="s">
        <v>12</v>
      </c>
      <c r="D20" s="11">
        <v>121</v>
      </c>
      <c r="E20" s="11">
        <v>0.5</v>
      </c>
      <c r="F20" s="5">
        <f>D20*E20</f>
        <v>60.5</v>
      </c>
    </row>
    <row r="21" spans="1:6" x14ac:dyDescent="0.25">
      <c r="A21" s="5">
        <f t="shared" si="0"/>
        <v>17</v>
      </c>
      <c r="B21" s="12"/>
      <c r="C21" s="12"/>
      <c r="D21" s="12"/>
      <c r="E21" s="13" t="s">
        <v>22</v>
      </c>
      <c r="F21" s="14">
        <f>SUM(F16:F20)</f>
        <v>975.45</v>
      </c>
    </row>
    <row r="22" spans="1:6" x14ac:dyDescent="0.25">
      <c r="A22" s="5">
        <f t="shared" si="0"/>
        <v>18</v>
      </c>
      <c r="B22" s="15" t="s">
        <v>28</v>
      </c>
      <c r="C22" s="15"/>
      <c r="D22" s="15"/>
      <c r="E22" s="15"/>
      <c r="F22" s="5">
        <f t="shared" ref="F22:F28" si="1">D22*E22</f>
        <v>0</v>
      </c>
    </row>
    <row r="23" spans="1:6" x14ac:dyDescent="0.25">
      <c r="A23" s="5">
        <f t="shared" si="0"/>
        <v>19</v>
      </c>
      <c r="B23" s="9" t="s">
        <v>29</v>
      </c>
      <c r="C23" s="11" t="s">
        <v>12</v>
      </c>
      <c r="D23" s="11">
        <v>11.7</v>
      </c>
      <c r="E23" s="11">
        <v>12</v>
      </c>
      <c r="F23" s="5">
        <f t="shared" si="1"/>
        <v>140.39999999999998</v>
      </c>
    </row>
    <row r="24" spans="1:6" x14ac:dyDescent="0.25">
      <c r="A24" s="5">
        <f t="shared" si="0"/>
        <v>20</v>
      </c>
      <c r="B24" s="12" t="s">
        <v>30</v>
      </c>
      <c r="C24" s="11" t="s">
        <v>10</v>
      </c>
      <c r="D24" s="11">
        <v>40</v>
      </c>
      <c r="E24" s="11">
        <v>3</v>
      </c>
      <c r="F24" s="5">
        <f t="shared" si="1"/>
        <v>120</v>
      </c>
    </row>
    <row r="25" spans="1:6" x14ac:dyDescent="0.25">
      <c r="A25" s="5">
        <f t="shared" si="0"/>
        <v>21</v>
      </c>
      <c r="B25" s="9" t="s">
        <v>31</v>
      </c>
      <c r="C25" s="11" t="s">
        <v>12</v>
      </c>
      <c r="D25" s="11">
        <v>11.7</v>
      </c>
      <c r="E25" s="11">
        <v>0.5</v>
      </c>
      <c r="F25" s="5">
        <f t="shared" si="1"/>
        <v>5.85</v>
      </c>
    </row>
    <row r="26" spans="1:6" x14ac:dyDescent="0.25">
      <c r="A26" s="5">
        <f t="shared" si="0"/>
        <v>22</v>
      </c>
      <c r="B26" s="9" t="s">
        <v>32</v>
      </c>
      <c r="C26" s="11" t="s">
        <v>12</v>
      </c>
      <c r="D26" s="11">
        <v>11.7</v>
      </c>
      <c r="E26" s="11">
        <v>8</v>
      </c>
      <c r="F26" s="5">
        <f t="shared" si="1"/>
        <v>93.6</v>
      </c>
    </row>
    <row r="27" spans="1:6" x14ac:dyDescent="0.25">
      <c r="A27" s="5">
        <f t="shared" si="0"/>
        <v>23</v>
      </c>
      <c r="B27" s="9" t="s">
        <v>33</v>
      </c>
      <c r="C27" s="11" t="s">
        <v>12</v>
      </c>
      <c r="D27" s="11">
        <v>4</v>
      </c>
      <c r="E27" s="11">
        <v>4</v>
      </c>
      <c r="F27" s="5">
        <f t="shared" si="1"/>
        <v>16</v>
      </c>
    </row>
    <row r="28" spans="1:6" x14ac:dyDescent="0.25">
      <c r="A28" s="5">
        <f t="shared" si="0"/>
        <v>24</v>
      </c>
      <c r="B28" s="9" t="s">
        <v>34</v>
      </c>
      <c r="C28" s="11" t="s">
        <v>12</v>
      </c>
      <c r="D28" s="11">
        <v>37.700000000000003</v>
      </c>
      <c r="E28" s="11">
        <v>11</v>
      </c>
      <c r="F28" s="5">
        <f t="shared" si="1"/>
        <v>414.70000000000005</v>
      </c>
    </row>
    <row r="29" spans="1:6" x14ac:dyDescent="0.25">
      <c r="A29" s="5">
        <f t="shared" si="0"/>
        <v>25</v>
      </c>
      <c r="B29" s="16"/>
      <c r="C29" s="11"/>
      <c r="D29" s="11"/>
      <c r="E29" s="10" t="s">
        <v>22</v>
      </c>
      <c r="F29" s="14">
        <f>SUM(F22:F27)</f>
        <v>375.85</v>
      </c>
    </row>
    <row r="30" spans="1:6" x14ac:dyDescent="0.25">
      <c r="A30" s="5">
        <f t="shared" si="0"/>
        <v>26</v>
      </c>
      <c r="B30" s="24" t="s">
        <v>80</v>
      </c>
      <c r="C30" s="25"/>
      <c r="D30" s="25"/>
      <c r="E30" s="26"/>
      <c r="F30" s="5">
        <f t="shared" ref="F30:F33" si="2">D30*E30</f>
        <v>0</v>
      </c>
    </row>
    <row r="31" spans="1:6" x14ac:dyDescent="0.25">
      <c r="A31" s="5">
        <f t="shared" si="0"/>
        <v>27</v>
      </c>
      <c r="B31" s="27" t="s">
        <v>81</v>
      </c>
      <c r="C31" s="28" t="s">
        <v>12</v>
      </c>
      <c r="D31" s="28">
        <v>54</v>
      </c>
      <c r="E31" s="29">
        <v>8</v>
      </c>
      <c r="F31" s="5">
        <f t="shared" si="2"/>
        <v>432</v>
      </c>
    </row>
    <row r="32" spans="1:6" x14ac:dyDescent="0.25">
      <c r="A32" s="5">
        <f t="shared" si="0"/>
        <v>28</v>
      </c>
      <c r="B32" s="27" t="s">
        <v>82</v>
      </c>
      <c r="C32" s="28" t="s">
        <v>12</v>
      </c>
      <c r="D32" s="28">
        <v>54</v>
      </c>
      <c r="E32" s="29">
        <v>3</v>
      </c>
      <c r="F32" s="5">
        <f t="shared" si="2"/>
        <v>162</v>
      </c>
    </row>
    <row r="33" spans="1:6" x14ac:dyDescent="0.25">
      <c r="A33" s="5">
        <f t="shared" si="0"/>
        <v>29</v>
      </c>
      <c r="B33" s="27" t="s">
        <v>83</v>
      </c>
      <c r="C33" s="28" t="s">
        <v>10</v>
      </c>
      <c r="D33" s="28">
        <v>51</v>
      </c>
      <c r="E33" s="29">
        <v>6.5</v>
      </c>
      <c r="F33" s="5">
        <f t="shared" si="2"/>
        <v>331.5</v>
      </c>
    </row>
    <row r="34" spans="1:6" x14ac:dyDescent="0.25">
      <c r="A34" s="5">
        <f t="shared" si="0"/>
        <v>30</v>
      </c>
      <c r="B34" s="27"/>
      <c r="C34" s="28"/>
      <c r="D34" s="28"/>
      <c r="E34" s="10" t="s">
        <v>22</v>
      </c>
      <c r="F34" s="31">
        <f>SUM(F30:F33)</f>
        <v>925.5</v>
      </c>
    </row>
    <row r="35" spans="1:6" x14ac:dyDescent="0.25">
      <c r="A35" s="5">
        <f t="shared" si="0"/>
        <v>31</v>
      </c>
      <c r="B35" s="30" t="s">
        <v>35</v>
      </c>
      <c r="C35" s="30"/>
      <c r="D35" s="30"/>
      <c r="E35" s="30"/>
      <c r="F35" s="5">
        <f t="shared" ref="F35:F50" si="3">D35*E35</f>
        <v>0</v>
      </c>
    </row>
    <row r="36" spans="1:6" x14ac:dyDescent="0.25">
      <c r="A36" s="5">
        <f t="shared" si="0"/>
        <v>32</v>
      </c>
      <c r="B36" s="9" t="s">
        <v>36</v>
      </c>
      <c r="C36" s="11" t="s">
        <v>12</v>
      </c>
      <c r="D36" s="11">
        <v>19.399999999999999</v>
      </c>
      <c r="E36" s="11">
        <v>12</v>
      </c>
      <c r="F36" s="5">
        <f t="shared" si="3"/>
        <v>232.79999999999998</v>
      </c>
    </row>
    <row r="37" spans="1:6" x14ac:dyDescent="0.25">
      <c r="A37" s="5">
        <f t="shared" si="0"/>
        <v>33</v>
      </c>
      <c r="B37" s="9" t="s">
        <v>27</v>
      </c>
      <c r="C37" s="11" t="s">
        <v>12</v>
      </c>
      <c r="D37" s="11">
        <v>19.399999999999999</v>
      </c>
      <c r="E37" s="11">
        <v>0.5</v>
      </c>
      <c r="F37" s="5">
        <f t="shared" si="3"/>
        <v>9.6999999999999993</v>
      </c>
    </row>
    <row r="38" spans="1:6" x14ac:dyDescent="0.25">
      <c r="A38" s="5">
        <f t="shared" si="0"/>
        <v>34</v>
      </c>
      <c r="B38" s="9" t="s">
        <v>37</v>
      </c>
      <c r="C38" s="11" t="s">
        <v>10</v>
      </c>
      <c r="D38" s="11">
        <v>5</v>
      </c>
      <c r="E38" s="11">
        <v>12</v>
      </c>
      <c r="F38" s="5">
        <f t="shared" si="3"/>
        <v>60</v>
      </c>
    </row>
    <row r="39" spans="1:6" x14ac:dyDescent="0.25">
      <c r="A39" s="5">
        <f t="shared" si="0"/>
        <v>35</v>
      </c>
      <c r="B39" s="9" t="s">
        <v>38</v>
      </c>
      <c r="C39" s="11" t="s">
        <v>16</v>
      </c>
      <c r="D39" s="11">
        <v>12</v>
      </c>
      <c r="E39" s="11">
        <v>4</v>
      </c>
      <c r="F39" s="5">
        <f t="shared" si="3"/>
        <v>48</v>
      </c>
    </row>
    <row r="40" spans="1:6" x14ac:dyDescent="0.25">
      <c r="A40" s="5">
        <f t="shared" si="0"/>
        <v>36</v>
      </c>
      <c r="B40" s="9" t="s">
        <v>39</v>
      </c>
      <c r="C40" s="11" t="s">
        <v>10</v>
      </c>
      <c r="D40" s="11">
        <v>5</v>
      </c>
      <c r="E40" s="11">
        <v>10</v>
      </c>
      <c r="F40" s="5">
        <f t="shared" si="3"/>
        <v>50</v>
      </c>
    </row>
    <row r="41" spans="1:6" x14ac:dyDescent="0.25">
      <c r="A41" s="5">
        <f t="shared" si="0"/>
        <v>37</v>
      </c>
      <c r="B41" s="9" t="s">
        <v>40</v>
      </c>
      <c r="C41" s="11" t="s">
        <v>41</v>
      </c>
      <c r="D41" s="11">
        <v>2</v>
      </c>
      <c r="E41" s="11">
        <v>20</v>
      </c>
      <c r="F41" s="5">
        <f t="shared" si="3"/>
        <v>40</v>
      </c>
    </row>
    <row r="42" spans="1:6" x14ac:dyDescent="0.25">
      <c r="A42" s="5">
        <f t="shared" si="0"/>
        <v>38</v>
      </c>
      <c r="B42" s="9" t="s">
        <v>42</v>
      </c>
      <c r="C42" s="11" t="s">
        <v>10</v>
      </c>
      <c r="D42" s="11">
        <v>2.5</v>
      </c>
      <c r="E42" s="11">
        <v>10</v>
      </c>
      <c r="F42" s="5">
        <f t="shared" si="3"/>
        <v>25</v>
      </c>
    </row>
    <row r="43" spans="1:6" x14ac:dyDescent="0.25">
      <c r="A43" s="5">
        <f t="shared" si="0"/>
        <v>39</v>
      </c>
      <c r="B43" s="9" t="s">
        <v>43</v>
      </c>
      <c r="C43" s="11" t="s">
        <v>16</v>
      </c>
      <c r="D43" s="11">
        <v>1</v>
      </c>
      <c r="E43" s="11">
        <v>30</v>
      </c>
      <c r="F43" s="5">
        <f t="shared" si="3"/>
        <v>30</v>
      </c>
    </row>
    <row r="44" spans="1:6" x14ac:dyDescent="0.25">
      <c r="A44" s="5">
        <f t="shared" si="0"/>
        <v>40</v>
      </c>
      <c r="B44" s="9" t="s">
        <v>44</v>
      </c>
      <c r="C44" s="11" t="s">
        <v>10</v>
      </c>
      <c r="D44" s="11">
        <v>12</v>
      </c>
      <c r="E44" s="11">
        <v>8</v>
      </c>
      <c r="F44" s="5">
        <f t="shared" si="3"/>
        <v>96</v>
      </c>
    </row>
    <row r="45" spans="1:6" x14ac:dyDescent="0.25">
      <c r="A45" s="5">
        <f t="shared" si="0"/>
        <v>41</v>
      </c>
      <c r="B45" s="9" t="s">
        <v>45</v>
      </c>
      <c r="C45" s="11" t="s">
        <v>10</v>
      </c>
      <c r="D45" s="11">
        <v>34</v>
      </c>
      <c r="E45" s="11">
        <v>1.5</v>
      </c>
      <c r="F45" s="5">
        <f t="shared" si="3"/>
        <v>51</v>
      </c>
    </row>
    <row r="46" spans="1:6" x14ac:dyDescent="0.25">
      <c r="A46" s="5">
        <f t="shared" si="0"/>
        <v>42</v>
      </c>
      <c r="B46" s="9" t="s">
        <v>46</v>
      </c>
      <c r="C46" s="11" t="s">
        <v>10</v>
      </c>
      <c r="D46" s="11">
        <v>12</v>
      </c>
      <c r="E46" s="11">
        <v>11</v>
      </c>
      <c r="F46" s="5">
        <f t="shared" si="3"/>
        <v>132</v>
      </c>
    </row>
    <row r="47" spans="1:6" ht="15.75" customHeight="1" x14ac:dyDescent="0.25">
      <c r="A47" s="5">
        <f t="shared" si="0"/>
        <v>43</v>
      </c>
      <c r="B47" s="16" t="s">
        <v>47</v>
      </c>
      <c r="C47" s="11" t="s">
        <v>12</v>
      </c>
      <c r="D47" s="11">
        <v>117</v>
      </c>
      <c r="E47" s="11">
        <v>4</v>
      </c>
      <c r="F47" s="5">
        <f t="shared" si="3"/>
        <v>468</v>
      </c>
    </row>
    <row r="48" spans="1:6" x14ac:dyDescent="0.25">
      <c r="A48" s="5">
        <f t="shared" si="0"/>
        <v>44</v>
      </c>
      <c r="B48" s="9" t="s">
        <v>48</v>
      </c>
      <c r="C48" s="11" t="s">
        <v>10</v>
      </c>
      <c r="D48" s="11">
        <v>24</v>
      </c>
      <c r="E48" s="11">
        <v>4</v>
      </c>
      <c r="F48" s="5">
        <f t="shared" si="3"/>
        <v>96</v>
      </c>
    </row>
    <row r="49" spans="1:6" x14ac:dyDescent="0.25">
      <c r="A49" s="5">
        <f t="shared" si="0"/>
        <v>45</v>
      </c>
      <c r="B49" s="9" t="s">
        <v>49</v>
      </c>
      <c r="C49" s="11" t="s">
        <v>12</v>
      </c>
      <c r="D49" s="11">
        <v>117</v>
      </c>
      <c r="E49" s="11">
        <v>3</v>
      </c>
      <c r="F49" s="5">
        <f t="shared" si="3"/>
        <v>351</v>
      </c>
    </row>
    <row r="50" spans="1:6" x14ac:dyDescent="0.25">
      <c r="A50" s="5">
        <f t="shared" si="0"/>
        <v>46</v>
      </c>
      <c r="B50" s="9" t="s">
        <v>50</v>
      </c>
      <c r="C50" s="11" t="s">
        <v>10</v>
      </c>
      <c r="D50" s="11">
        <v>24</v>
      </c>
      <c r="E50" s="11">
        <v>3</v>
      </c>
      <c r="F50" s="5">
        <f t="shared" si="3"/>
        <v>72</v>
      </c>
    </row>
    <row r="51" spans="1:6" x14ac:dyDescent="0.25">
      <c r="A51" s="5">
        <f t="shared" si="0"/>
        <v>47</v>
      </c>
      <c r="B51" s="9"/>
      <c r="C51" s="11"/>
      <c r="D51" s="11"/>
      <c r="E51" s="10" t="s">
        <v>22</v>
      </c>
      <c r="F51" s="14">
        <f>SUM(F35:F50)</f>
        <v>1761.5</v>
      </c>
    </row>
    <row r="52" spans="1:6" x14ac:dyDescent="0.25">
      <c r="A52" s="5">
        <f t="shared" si="0"/>
        <v>48</v>
      </c>
      <c r="B52" s="15" t="s">
        <v>51</v>
      </c>
      <c r="C52" s="15"/>
      <c r="D52" s="15"/>
      <c r="E52" s="15"/>
      <c r="F52" s="8">
        <f t="shared" ref="F52:F64" si="4">D52*E52</f>
        <v>0</v>
      </c>
    </row>
    <row r="53" spans="1:6" x14ac:dyDescent="0.25">
      <c r="A53" s="5">
        <f t="shared" si="0"/>
        <v>49</v>
      </c>
      <c r="B53" s="9" t="s">
        <v>52</v>
      </c>
      <c r="C53" s="11" t="s">
        <v>41</v>
      </c>
      <c r="D53" s="11">
        <v>8</v>
      </c>
      <c r="E53" s="17">
        <v>35</v>
      </c>
      <c r="F53" s="8">
        <f t="shared" si="4"/>
        <v>280</v>
      </c>
    </row>
    <row r="54" spans="1:6" x14ac:dyDescent="0.25">
      <c r="A54" s="5">
        <f t="shared" si="0"/>
        <v>50</v>
      </c>
      <c r="B54" s="9" t="s">
        <v>53</v>
      </c>
      <c r="C54" s="11" t="s">
        <v>10</v>
      </c>
      <c r="D54" s="11">
        <v>15</v>
      </c>
      <c r="E54" s="17">
        <v>6</v>
      </c>
      <c r="F54" s="8">
        <f t="shared" si="4"/>
        <v>90</v>
      </c>
    </row>
    <row r="55" spans="1:6" x14ac:dyDescent="0.25">
      <c r="A55" s="5">
        <f t="shared" si="0"/>
        <v>51</v>
      </c>
      <c r="B55" s="9" t="s">
        <v>54</v>
      </c>
      <c r="C55" s="11" t="s">
        <v>10</v>
      </c>
      <c r="D55" s="11">
        <v>7</v>
      </c>
      <c r="E55" s="17">
        <v>8</v>
      </c>
      <c r="F55" s="8">
        <f t="shared" si="4"/>
        <v>56</v>
      </c>
    </row>
    <row r="56" spans="1:6" x14ac:dyDescent="0.25">
      <c r="A56" s="5">
        <f t="shared" si="0"/>
        <v>52</v>
      </c>
      <c r="B56" s="9" t="s">
        <v>55</v>
      </c>
      <c r="C56" s="11" t="s">
        <v>16</v>
      </c>
      <c r="D56" s="11">
        <v>1</v>
      </c>
      <c r="E56" s="17">
        <v>70</v>
      </c>
      <c r="F56" s="8">
        <f t="shared" si="4"/>
        <v>70</v>
      </c>
    </row>
    <row r="57" spans="1:6" x14ac:dyDescent="0.25">
      <c r="A57" s="5">
        <f t="shared" si="0"/>
        <v>53</v>
      </c>
      <c r="B57" s="9" t="s">
        <v>56</v>
      </c>
      <c r="C57" s="11" t="s">
        <v>16</v>
      </c>
      <c r="D57" s="11">
        <v>1</v>
      </c>
      <c r="E57" s="17">
        <v>35</v>
      </c>
      <c r="F57" s="8">
        <f t="shared" si="4"/>
        <v>35</v>
      </c>
    </row>
    <row r="58" spans="1:6" x14ac:dyDescent="0.25">
      <c r="A58" s="5">
        <f t="shared" si="0"/>
        <v>54</v>
      </c>
      <c r="B58" s="9" t="s">
        <v>57</v>
      </c>
      <c r="C58" s="11" t="s">
        <v>16</v>
      </c>
      <c r="D58" s="11">
        <v>2</v>
      </c>
      <c r="E58" s="17">
        <v>35</v>
      </c>
      <c r="F58" s="8">
        <f t="shared" si="4"/>
        <v>70</v>
      </c>
    </row>
    <row r="59" spans="1:6" x14ac:dyDescent="0.25">
      <c r="A59" s="5">
        <f t="shared" si="0"/>
        <v>55</v>
      </c>
      <c r="B59" s="9" t="s">
        <v>58</v>
      </c>
      <c r="C59" s="11" t="s">
        <v>16</v>
      </c>
      <c r="D59" s="11">
        <v>1</v>
      </c>
      <c r="E59" s="17">
        <v>70</v>
      </c>
      <c r="F59" s="8">
        <f t="shared" si="4"/>
        <v>70</v>
      </c>
    </row>
    <row r="60" spans="1:6" x14ac:dyDescent="0.25">
      <c r="A60" s="5">
        <f t="shared" si="0"/>
        <v>56</v>
      </c>
      <c r="B60" s="9" t="s">
        <v>59</v>
      </c>
      <c r="C60" s="11" t="s">
        <v>16</v>
      </c>
      <c r="D60" s="11">
        <v>6</v>
      </c>
      <c r="E60" s="17">
        <v>3</v>
      </c>
      <c r="F60" s="8">
        <f t="shared" si="4"/>
        <v>18</v>
      </c>
    </row>
    <row r="61" spans="1:6" x14ac:dyDescent="0.25">
      <c r="A61" s="5">
        <f t="shared" si="0"/>
        <v>57</v>
      </c>
      <c r="B61" s="9" t="s">
        <v>60</v>
      </c>
      <c r="C61" s="11" t="s">
        <v>16</v>
      </c>
      <c r="D61" s="11">
        <v>1</v>
      </c>
      <c r="E61" s="17">
        <v>40</v>
      </c>
      <c r="F61" s="8">
        <f t="shared" si="4"/>
        <v>40</v>
      </c>
    </row>
    <row r="62" spans="1:6" x14ac:dyDescent="0.25">
      <c r="A62" s="5">
        <f t="shared" si="0"/>
        <v>58</v>
      </c>
      <c r="B62" s="9" t="s">
        <v>61</v>
      </c>
      <c r="C62" s="11" t="s">
        <v>16</v>
      </c>
      <c r="D62" s="11">
        <v>1</v>
      </c>
      <c r="E62" s="17">
        <v>35</v>
      </c>
      <c r="F62" s="8">
        <f t="shared" si="4"/>
        <v>35</v>
      </c>
    </row>
    <row r="63" spans="1:6" x14ac:dyDescent="0.25">
      <c r="A63" s="5">
        <f t="shared" si="0"/>
        <v>59</v>
      </c>
      <c r="B63" s="9" t="s">
        <v>62</v>
      </c>
      <c r="C63" s="11" t="s">
        <v>16</v>
      </c>
      <c r="D63" s="11">
        <v>1</v>
      </c>
      <c r="E63" s="17">
        <v>20</v>
      </c>
      <c r="F63" s="8">
        <f t="shared" si="4"/>
        <v>20</v>
      </c>
    </row>
    <row r="64" spans="1:6" x14ac:dyDescent="0.25">
      <c r="A64" s="5">
        <f t="shared" si="0"/>
        <v>60</v>
      </c>
      <c r="B64" s="9" t="s">
        <v>63</v>
      </c>
      <c r="C64" s="11" t="s">
        <v>16</v>
      </c>
      <c r="D64" s="11">
        <v>1</v>
      </c>
      <c r="E64" s="17">
        <v>15</v>
      </c>
      <c r="F64" s="8">
        <f t="shared" si="4"/>
        <v>15</v>
      </c>
    </row>
    <row r="65" spans="1:6" ht="28.5" customHeight="1" x14ac:dyDescent="0.25">
      <c r="A65" s="5">
        <f t="shared" si="0"/>
        <v>61</v>
      </c>
      <c r="B65" s="16" t="s">
        <v>64</v>
      </c>
      <c r="C65" s="11"/>
      <c r="D65" s="11"/>
      <c r="E65" s="17"/>
      <c r="F65" s="8">
        <v>300</v>
      </c>
    </row>
    <row r="66" spans="1:6" x14ac:dyDescent="0.25">
      <c r="A66" s="5">
        <f t="shared" si="0"/>
        <v>62</v>
      </c>
      <c r="B66" s="9"/>
      <c r="C66" s="11"/>
      <c r="D66" s="11"/>
      <c r="E66" s="18" t="s">
        <v>22</v>
      </c>
      <c r="F66" s="14">
        <f>SUM(F52:F65)</f>
        <v>1099</v>
      </c>
    </row>
    <row r="67" spans="1:6" x14ac:dyDescent="0.25">
      <c r="A67" s="5">
        <f t="shared" si="0"/>
        <v>63</v>
      </c>
      <c r="B67" s="15" t="s">
        <v>65</v>
      </c>
      <c r="C67" s="15"/>
      <c r="D67" s="15"/>
      <c r="E67" s="15"/>
      <c r="F67" s="8">
        <f t="shared" ref="F67:F77" si="5">D67*E67</f>
        <v>0</v>
      </c>
    </row>
    <row r="68" spans="1:6" x14ac:dyDescent="0.25">
      <c r="A68" s="5">
        <f t="shared" si="0"/>
        <v>64</v>
      </c>
      <c r="B68" s="9" t="s">
        <v>66</v>
      </c>
      <c r="C68" s="11" t="s">
        <v>41</v>
      </c>
      <c r="D68" s="11">
        <v>54</v>
      </c>
      <c r="E68" s="11">
        <v>6</v>
      </c>
      <c r="F68" s="8">
        <f t="shared" si="5"/>
        <v>324</v>
      </c>
    </row>
    <row r="69" spans="1:6" x14ac:dyDescent="0.25">
      <c r="A69" s="5">
        <f t="shared" si="0"/>
        <v>65</v>
      </c>
      <c r="B69" s="9" t="s">
        <v>67</v>
      </c>
      <c r="C69" s="11" t="s">
        <v>16</v>
      </c>
      <c r="D69" s="11">
        <v>1</v>
      </c>
      <c r="E69" s="11">
        <v>40</v>
      </c>
      <c r="F69" s="8">
        <f t="shared" si="5"/>
        <v>40</v>
      </c>
    </row>
    <row r="70" spans="1:6" x14ac:dyDescent="0.25">
      <c r="A70" s="5">
        <f t="shared" si="0"/>
        <v>66</v>
      </c>
      <c r="B70" s="9" t="s">
        <v>68</v>
      </c>
      <c r="C70" s="11" t="s">
        <v>16</v>
      </c>
      <c r="D70" s="11">
        <v>1</v>
      </c>
      <c r="E70" s="11">
        <v>30</v>
      </c>
      <c r="F70" s="8">
        <f t="shared" si="5"/>
        <v>30</v>
      </c>
    </row>
    <row r="71" spans="1:6" x14ac:dyDescent="0.25">
      <c r="A71" s="5">
        <f t="shared" si="0"/>
        <v>67</v>
      </c>
      <c r="B71" s="9" t="s">
        <v>69</v>
      </c>
      <c r="C71" s="11" t="s">
        <v>16</v>
      </c>
      <c r="D71" s="11">
        <v>10</v>
      </c>
      <c r="E71" s="11">
        <v>7</v>
      </c>
      <c r="F71" s="8">
        <f t="shared" si="5"/>
        <v>70</v>
      </c>
    </row>
    <row r="72" spans="1:6" x14ac:dyDescent="0.25">
      <c r="A72" s="5">
        <f t="shared" si="0"/>
        <v>68</v>
      </c>
      <c r="B72" s="9" t="s">
        <v>70</v>
      </c>
      <c r="C72" s="11" t="s">
        <v>16</v>
      </c>
      <c r="D72" s="11">
        <v>5</v>
      </c>
      <c r="E72" s="11">
        <v>8</v>
      </c>
      <c r="F72" s="8">
        <f t="shared" si="5"/>
        <v>40</v>
      </c>
    </row>
    <row r="73" spans="1:6" x14ac:dyDescent="0.25">
      <c r="A73" s="5">
        <f t="shared" si="0"/>
        <v>69</v>
      </c>
      <c r="B73" s="9" t="s">
        <v>71</v>
      </c>
      <c r="C73" s="11" t="s">
        <v>16</v>
      </c>
      <c r="D73" s="11">
        <v>1</v>
      </c>
      <c r="E73" s="11">
        <v>15</v>
      </c>
      <c r="F73" s="8">
        <f t="shared" si="5"/>
        <v>15</v>
      </c>
    </row>
    <row r="74" spans="1:6" x14ac:dyDescent="0.25">
      <c r="A74" s="5">
        <f t="shared" si="0"/>
        <v>70</v>
      </c>
      <c r="B74" s="9" t="s">
        <v>72</v>
      </c>
      <c r="C74" s="11" t="s">
        <v>10</v>
      </c>
      <c r="D74" s="11">
        <v>40</v>
      </c>
      <c r="E74" s="11">
        <v>0.5</v>
      </c>
      <c r="F74" s="8">
        <f t="shared" si="5"/>
        <v>20</v>
      </c>
    </row>
    <row r="75" spans="1:6" x14ac:dyDescent="0.25">
      <c r="A75" s="5">
        <f t="shared" ref="A75:A78" si="6">SUM(A74,1)</f>
        <v>71</v>
      </c>
      <c r="B75" s="9" t="s">
        <v>73</v>
      </c>
      <c r="C75" s="11" t="s">
        <v>16</v>
      </c>
      <c r="D75" s="11">
        <v>35</v>
      </c>
      <c r="E75" s="11">
        <v>3</v>
      </c>
      <c r="F75" s="8">
        <f t="shared" si="5"/>
        <v>105</v>
      </c>
    </row>
    <row r="76" spans="1:6" x14ac:dyDescent="0.25">
      <c r="A76" s="5">
        <f t="shared" si="6"/>
        <v>72</v>
      </c>
      <c r="B76" s="9" t="s">
        <v>74</v>
      </c>
      <c r="C76" s="11" t="s">
        <v>10</v>
      </c>
      <c r="D76" s="11">
        <v>34</v>
      </c>
      <c r="E76" s="11">
        <v>0.5</v>
      </c>
      <c r="F76" s="8">
        <f t="shared" si="5"/>
        <v>17</v>
      </c>
    </row>
    <row r="77" spans="1:6" x14ac:dyDescent="0.25">
      <c r="A77" s="5">
        <f t="shared" si="6"/>
        <v>73</v>
      </c>
      <c r="B77" s="9" t="s">
        <v>75</v>
      </c>
      <c r="C77" s="11" t="s">
        <v>10</v>
      </c>
      <c r="D77" s="11">
        <v>60</v>
      </c>
      <c r="E77" s="11">
        <v>2</v>
      </c>
      <c r="F77" s="8">
        <f t="shared" si="5"/>
        <v>120</v>
      </c>
    </row>
    <row r="78" spans="1:6" x14ac:dyDescent="0.25">
      <c r="A78" s="5">
        <f t="shared" si="6"/>
        <v>74</v>
      </c>
      <c r="B78" s="9"/>
      <c r="C78" s="11"/>
      <c r="D78" s="11"/>
      <c r="E78" s="10" t="s">
        <v>22</v>
      </c>
      <c r="F78" s="14">
        <f>SUM(F67:F77)</f>
        <v>781</v>
      </c>
    </row>
    <row r="79" spans="1:6" x14ac:dyDescent="0.25">
      <c r="A79" s="19"/>
      <c r="B79" s="20" t="s">
        <v>76</v>
      </c>
      <c r="C79" s="20"/>
      <c r="D79" s="20"/>
      <c r="E79" s="20">
        <f>F78+F66+F51+F29+F21+F15+F34</f>
        <v>6205.1</v>
      </c>
      <c r="F79" s="20"/>
    </row>
    <row r="80" spans="1:6" x14ac:dyDescent="0.25">
      <c r="A80" s="19"/>
      <c r="B80" s="20"/>
      <c r="C80" s="20"/>
      <c r="D80" s="20"/>
      <c r="E80" s="20"/>
      <c r="F80" s="20"/>
    </row>
    <row r="81" spans="1:6" x14ac:dyDescent="0.25">
      <c r="A81" s="21" t="s">
        <v>77</v>
      </c>
      <c r="B81" s="21"/>
      <c r="C81" s="21"/>
      <c r="D81" s="21"/>
      <c r="E81" s="21"/>
      <c r="F81" s="21"/>
    </row>
    <row r="82" spans="1:6" x14ac:dyDescent="0.25">
      <c r="A82" s="21"/>
      <c r="B82" s="21"/>
      <c r="C82" s="21"/>
      <c r="D82" s="21"/>
      <c r="E82" s="21"/>
      <c r="F82" s="21"/>
    </row>
    <row r="83" spans="1:6" x14ac:dyDescent="0.25">
      <c r="A83" s="21" t="s">
        <v>78</v>
      </c>
      <c r="B83" s="21"/>
      <c r="C83" s="21"/>
      <c r="D83" s="21"/>
      <c r="E83" s="21"/>
      <c r="F83" s="21"/>
    </row>
    <row r="84" spans="1:6" x14ac:dyDescent="0.25">
      <c r="A84" s="21"/>
      <c r="B84" s="21"/>
      <c r="C84" s="21"/>
      <c r="D84" s="21"/>
      <c r="E84" s="21"/>
      <c r="F84" s="21"/>
    </row>
    <row r="85" spans="1:6" x14ac:dyDescent="0.25">
      <c r="A85" s="22" t="s">
        <v>79</v>
      </c>
      <c r="B85" s="22"/>
      <c r="C85" s="22"/>
      <c r="D85" s="22"/>
      <c r="E85" s="22"/>
      <c r="F85" s="23">
        <v>2000</v>
      </c>
    </row>
    <row r="86" spans="1:6" x14ac:dyDescent="0.25">
      <c r="A86" s="22"/>
      <c r="B86" s="22"/>
      <c r="C86" s="22"/>
      <c r="D86" s="22"/>
      <c r="E86" s="22"/>
      <c r="F86" s="23"/>
    </row>
  </sheetData>
  <mergeCells count="16">
    <mergeCell ref="A83:F84"/>
    <mergeCell ref="A85:E86"/>
    <mergeCell ref="F85:F86"/>
    <mergeCell ref="B30:E30"/>
    <mergeCell ref="B52:E52"/>
    <mergeCell ref="B67:E67"/>
    <mergeCell ref="A79:A80"/>
    <mergeCell ref="B79:D80"/>
    <mergeCell ref="E79:F80"/>
    <mergeCell ref="A81:F82"/>
    <mergeCell ref="B1:D1"/>
    <mergeCell ref="B2:D2"/>
    <mergeCell ref="B4:E4"/>
    <mergeCell ref="B16:E16"/>
    <mergeCell ref="B22:E22"/>
    <mergeCell ref="B35:E3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2021-04-19T15:19:10Z</dcterms:modified>
</cp:coreProperties>
</file>