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50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E91" i="1" l="1"/>
  <c r="F55" i="1"/>
  <c r="F89" i="1"/>
  <c r="F87" i="1"/>
  <c r="F86" i="1"/>
  <c r="F85" i="1"/>
  <c r="F84" i="1"/>
  <c r="F83" i="1"/>
  <c r="F82" i="1"/>
  <c r="F81" i="1"/>
  <c r="F80" i="1"/>
  <c r="F79" i="1"/>
  <c r="F90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6" i="1"/>
  <c r="F78" i="1" l="1"/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5" i="1"/>
  <c r="F14" i="1"/>
  <c r="F13" i="1"/>
  <c r="F12" i="1"/>
  <c r="F10" i="1"/>
  <c r="F9" i="1"/>
  <c r="F8" i="1"/>
  <c r="F7" i="1"/>
  <c r="F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F16" i="1" l="1"/>
  <c r="F21" i="1"/>
  <c r="F36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F31" i="1"/>
  <c r="F11" i="1"/>
</calcChain>
</file>

<file path=xl/sharedStrings.xml><?xml version="1.0" encoding="utf-8"?>
<sst xmlns="http://schemas.openxmlformats.org/spreadsheetml/2006/main" count="161" uniqueCount="94">
  <si>
    <t>СМЕТА</t>
  </si>
  <si>
    <t>Ратомская</t>
  </si>
  <si>
    <t>№</t>
  </si>
  <si>
    <t>наименование работ</t>
  </si>
  <si>
    <t>един.изм.</t>
  </si>
  <si>
    <t>кол-во</t>
  </si>
  <si>
    <t>цена</t>
  </si>
  <si>
    <t>сумма</t>
  </si>
  <si>
    <t>Устройство стяжки</t>
  </si>
  <si>
    <t>Заделка примыканий к стенам цементной стяжки с установкой демфера</t>
  </si>
  <si>
    <t>п.м.</t>
  </si>
  <si>
    <t>Устройство стяжки сан.узла</t>
  </si>
  <si>
    <t>кв.м.</t>
  </si>
  <si>
    <t xml:space="preserve">Грунтовка перед стяжкой </t>
  </si>
  <si>
    <t>Устройство гидроизоляции сан.узла пола и частично стен</t>
  </si>
  <si>
    <t>Набивка сетки перед стяжкой для укрепления</t>
  </si>
  <si>
    <t>итого</t>
  </si>
  <si>
    <t>Общестроительные работы</t>
  </si>
  <si>
    <t>Штукатурка стен 100% по маякам с демонтажом маяков (если потребуется)</t>
  </si>
  <si>
    <t xml:space="preserve">Штукатурка откосов стен </t>
  </si>
  <si>
    <t xml:space="preserve">Грунтовка стен </t>
  </si>
  <si>
    <t>Столярные работы</t>
  </si>
  <si>
    <t>Зашивка потолка г/к</t>
  </si>
  <si>
    <t>Зашивка откосов потолка  г/к</t>
  </si>
  <si>
    <t>Зашивка инсталляции в 2 слоя</t>
  </si>
  <si>
    <t>Малярные работы</t>
  </si>
  <si>
    <t xml:space="preserve">Подготовка потолка под окраску и окраска </t>
  </si>
  <si>
    <t>Подготовка откосов потолка под окраску и окраска</t>
  </si>
  <si>
    <t>Подготовка стен под окраску и окраска</t>
  </si>
  <si>
    <t>кв.м.и п.м.</t>
  </si>
  <si>
    <t>Подготовка стен под обои</t>
  </si>
  <si>
    <t>Оклейка стен обоями</t>
  </si>
  <si>
    <t>Грунтовка стен и потолка</t>
  </si>
  <si>
    <t>Установка угла перфорированного</t>
  </si>
  <si>
    <t xml:space="preserve">Наклейка сетки малярной рулонной под шпатлевку </t>
  </si>
  <si>
    <t>полы</t>
  </si>
  <si>
    <t>Заливка нивелира под паркетную доску</t>
  </si>
  <si>
    <t xml:space="preserve">Грунтовка пола </t>
  </si>
  <si>
    <t>Укладка паркетной доски</t>
  </si>
  <si>
    <t>ИТОГО ПО РАБОТАМ</t>
  </si>
  <si>
    <t>Работы по сан.узлу</t>
  </si>
  <si>
    <t>Докладка блока керамзитобетонного</t>
  </si>
  <si>
    <t>зашивка стен влагостойким г/к в 2 слоя</t>
  </si>
  <si>
    <t>Зашивка окосов ниши</t>
  </si>
  <si>
    <t>Штукатурка стен 100% по маякам с демонтажом маяков с выведением углов 90 гр</t>
  </si>
  <si>
    <t>Облицовочные работы</t>
  </si>
  <si>
    <t>Укладка плитки пола</t>
  </si>
  <si>
    <t>Укладка плитки стен</t>
  </si>
  <si>
    <t>Резка плитки (прирезка шлифовка )</t>
  </si>
  <si>
    <t>Укладка плитки елочка</t>
  </si>
  <si>
    <t>Резка угла 45 гр</t>
  </si>
  <si>
    <t>Кладка отоксов ниши</t>
  </si>
  <si>
    <t>Укладка окосов плитки</t>
  </si>
  <si>
    <t>Резка тех отверстий</t>
  </si>
  <si>
    <t>шт</t>
  </si>
  <si>
    <t>Зашивка экрана ванны г/к в 2 слоя</t>
  </si>
  <si>
    <t>Подготовка и окраска стен сан.узла</t>
  </si>
  <si>
    <t>Установка люка невидимки</t>
  </si>
  <si>
    <t>Работа по сантехнике</t>
  </si>
  <si>
    <t>точек</t>
  </si>
  <si>
    <t>МАТЕРИАЛЫ БУДУТ ВЫСТАВЛЯТЬСЯ ПО ФАКТУ ЗАКУПКИ</t>
  </si>
  <si>
    <t>Демонтаж гипсокартона и профилей частичный</t>
  </si>
  <si>
    <t>Демонтаж водопровода</t>
  </si>
  <si>
    <t>Демонтаж счетчиков водоснабжения</t>
  </si>
  <si>
    <t>демонтаж фильтров водопровода</t>
  </si>
  <si>
    <t>резка штроб водопровода</t>
  </si>
  <si>
    <t>Резка штроб канализации</t>
  </si>
  <si>
    <t>Установка прочистки д.50</t>
  </si>
  <si>
    <t>Переделка стояка канализации</t>
  </si>
  <si>
    <t>Установка прочистки д.100</t>
  </si>
  <si>
    <t>Установка инсталяции</t>
  </si>
  <si>
    <t>Замена шаровых кранов на стояка водопровода</t>
  </si>
  <si>
    <t>Монтаж фильтров токой очистки</t>
  </si>
  <si>
    <t>Наложение изоляции д.100</t>
  </si>
  <si>
    <t>Наложение изоляции д.32 и 20</t>
  </si>
  <si>
    <t>Установка доп.крепления на инсталяцию</t>
  </si>
  <si>
    <t>Черновая разводка на умывальник</t>
  </si>
  <si>
    <t>Черновая разводка на ванну</t>
  </si>
  <si>
    <t>Установка счетчиков воды</t>
  </si>
  <si>
    <t>Установка креплений трубных д.100,д.32.,д.20</t>
  </si>
  <si>
    <t>Комплектация и транспортные услуги</t>
  </si>
  <si>
    <t>Прочистка фильтров грубой очистки</t>
  </si>
  <si>
    <t>РАБОТЫ ПО ЭЛЕКТРИКЕ</t>
  </si>
  <si>
    <t>Черновая разводка по электрике</t>
  </si>
  <si>
    <t>Резка штроб</t>
  </si>
  <si>
    <t>Прокладка силового кабеля</t>
  </si>
  <si>
    <t>Протяжка кабеля силового и слаботочного в гофру</t>
  </si>
  <si>
    <t>Установка и распайка распредкоробки</t>
  </si>
  <si>
    <t>Уст-ка и подключение автоматов</t>
  </si>
  <si>
    <t>Переподключение квартирного щита</t>
  </si>
  <si>
    <t>Уст-во временного освещения и розеток</t>
  </si>
  <si>
    <t>Монтаж и подключение системы ДСУП(заземление)</t>
  </si>
  <si>
    <t>Уст-ка электрощитка</t>
  </si>
  <si>
    <t>ОРИЕНТИРОВОЧНАЯ СТОИМОСТЬ ЧЕРНОВЫХ МАТЕРИАЛОВ 3000 у.е.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</si>
</sst>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0" fontId="2" fillId="2" borderId="2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Border="1" applyAlignment="1">
      <alignment horizontal="left" vertical="center"/>
    </xf>
    <xf numFmtId="0" fontId="2" fillId="0" borderId="10" xfId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left" vertical="center" wrapText="1"/>
    </xf>
    <xf numFmtId="0" fontId="2" fillId="0" borderId="11" xfId="1" applyBorder="1" applyAlignment="1">
      <alignment horizontal="left" vertical="center"/>
    </xf>
    <xf numFmtId="0" fontId="2" fillId="0" borderId="11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vertical="center"/>
    </xf>
    <xf numFmtId="0" fontId="2" fillId="3" borderId="6" xfId="1" applyFill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0" borderId="6" xfId="1" applyBorder="1" applyAlignment="1">
      <alignment horizontal="left" vertical="center"/>
    </xf>
    <xf numFmtId="0" fontId="4" fillId="3" borderId="11" xfId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tabSelected="1" topLeftCell="A83" workbookViewId="0">
      <selection activeCell="D101" sqref="D101"/>
    </sheetView>
  </sheetViews>
  <sheetFormatPr defaultRowHeight="15" x14ac:dyDescent="0.25"/>
  <cols>
    <col min="1" max="1" width="5" customWidth="1"/>
    <col min="2" max="2" width="74.42578125" customWidth="1"/>
  </cols>
  <sheetData>
    <row r="2" spans="1:6" ht="31.5" x14ac:dyDescent="0.5">
      <c r="A2" s="1"/>
      <c r="B2" s="39" t="s">
        <v>0</v>
      </c>
      <c r="C2" s="39"/>
      <c r="D2" s="39"/>
      <c r="E2" s="1"/>
      <c r="F2" s="1"/>
    </row>
    <row r="3" spans="1:6" x14ac:dyDescent="0.25">
      <c r="A3" s="1"/>
      <c r="B3" s="40" t="s">
        <v>1</v>
      </c>
      <c r="C3" s="40"/>
      <c r="D3" s="40"/>
      <c r="E3" s="1"/>
      <c r="F3" s="1"/>
    </row>
    <row r="4" spans="1:6" x14ac:dyDescent="0.25">
      <c r="A4" s="2" t="s">
        <v>2</v>
      </c>
      <c r="B4" s="3" t="s">
        <v>3</v>
      </c>
      <c r="C4" s="2" t="s">
        <v>4</v>
      </c>
      <c r="D4" s="2" t="s">
        <v>5</v>
      </c>
      <c r="E4" s="3" t="s">
        <v>6</v>
      </c>
      <c r="F4" s="3" t="s">
        <v>7</v>
      </c>
    </row>
    <row r="5" spans="1:6" x14ac:dyDescent="0.25">
      <c r="A5" s="4">
        <f t="shared" ref="A5:A69" si="0">SUM(A4,1)</f>
        <v>1</v>
      </c>
      <c r="B5" s="41" t="s">
        <v>8</v>
      </c>
      <c r="C5" s="41"/>
      <c r="D5" s="41"/>
      <c r="E5" s="41"/>
      <c r="F5" s="4"/>
    </row>
    <row r="6" spans="1:6" x14ac:dyDescent="0.25">
      <c r="A6" s="4">
        <f t="shared" si="0"/>
        <v>2</v>
      </c>
      <c r="B6" s="5" t="s">
        <v>9</v>
      </c>
      <c r="C6" s="6" t="s">
        <v>10</v>
      </c>
      <c r="D6" s="6">
        <v>40.4</v>
      </c>
      <c r="E6" s="6">
        <v>4</v>
      </c>
      <c r="F6" s="4">
        <f>D6*E6</f>
        <v>161.6</v>
      </c>
    </row>
    <row r="7" spans="1:6" x14ac:dyDescent="0.25">
      <c r="A7" s="4">
        <f t="shared" si="0"/>
        <v>3</v>
      </c>
      <c r="B7" s="5" t="s">
        <v>11</v>
      </c>
      <c r="C7" s="6" t="s">
        <v>12</v>
      </c>
      <c r="D7" s="6">
        <v>8.36</v>
      </c>
      <c r="E7" s="6">
        <v>8</v>
      </c>
      <c r="F7" s="4">
        <f t="shared" ref="F7:F35" si="1">D7*E7</f>
        <v>66.88</v>
      </c>
    </row>
    <row r="8" spans="1:6" x14ac:dyDescent="0.25">
      <c r="A8" s="4">
        <f t="shared" si="0"/>
        <v>4</v>
      </c>
      <c r="B8" s="5" t="s">
        <v>13</v>
      </c>
      <c r="C8" s="6" t="s">
        <v>12</v>
      </c>
      <c r="D8" s="6">
        <v>8.36</v>
      </c>
      <c r="E8" s="6">
        <v>0.5</v>
      </c>
      <c r="F8" s="4">
        <f t="shared" si="1"/>
        <v>4.18</v>
      </c>
    </row>
    <row r="9" spans="1:6" x14ac:dyDescent="0.25">
      <c r="A9" s="4">
        <f t="shared" si="0"/>
        <v>5</v>
      </c>
      <c r="B9" s="5" t="s">
        <v>14</v>
      </c>
      <c r="C9" s="6" t="s">
        <v>12</v>
      </c>
      <c r="D9" s="6">
        <v>10</v>
      </c>
      <c r="E9" s="6">
        <v>4</v>
      </c>
      <c r="F9" s="4">
        <f t="shared" si="1"/>
        <v>40</v>
      </c>
    </row>
    <row r="10" spans="1:6" x14ac:dyDescent="0.25">
      <c r="A10" s="4">
        <f t="shared" si="0"/>
        <v>6</v>
      </c>
      <c r="B10" s="5" t="s">
        <v>15</v>
      </c>
      <c r="C10" s="6" t="s">
        <v>12</v>
      </c>
      <c r="D10" s="6">
        <v>8.36</v>
      </c>
      <c r="E10" s="6">
        <v>2</v>
      </c>
      <c r="F10" s="4">
        <f t="shared" si="1"/>
        <v>16.72</v>
      </c>
    </row>
    <row r="11" spans="1:6" x14ac:dyDescent="0.25">
      <c r="A11" s="4">
        <f t="shared" si="0"/>
        <v>7</v>
      </c>
      <c r="B11" s="5"/>
      <c r="C11" s="6"/>
      <c r="D11" s="6"/>
      <c r="E11" s="7" t="s">
        <v>16</v>
      </c>
      <c r="F11" s="8">
        <f>SUM(F6:F10)</f>
        <v>289.38</v>
      </c>
    </row>
    <row r="12" spans="1:6" x14ac:dyDescent="0.25">
      <c r="A12" s="4">
        <f t="shared" si="0"/>
        <v>8</v>
      </c>
      <c r="B12" s="36" t="s">
        <v>17</v>
      </c>
      <c r="C12" s="37"/>
      <c r="D12" s="37"/>
      <c r="E12" s="38"/>
      <c r="F12" s="4">
        <f t="shared" si="1"/>
        <v>0</v>
      </c>
    </row>
    <row r="13" spans="1:6" x14ac:dyDescent="0.25">
      <c r="A13" s="4">
        <f t="shared" si="0"/>
        <v>9</v>
      </c>
      <c r="B13" s="5" t="s">
        <v>18</v>
      </c>
      <c r="C13" s="6" t="s">
        <v>12</v>
      </c>
      <c r="D13" s="6">
        <v>187</v>
      </c>
      <c r="E13" s="6">
        <v>8</v>
      </c>
      <c r="F13" s="4">
        <f t="shared" si="1"/>
        <v>1496</v>
      </c>
    </row>
    <row r="14" spans="1:6" x14ac:dyDescent="0.25">
      <c r="A14" s="4">
        <f t="shared" si="0"/>
        <v>10</v>
      </c>
      <c r="B14" s="5" t="s">
        <v>19</v>
      </c>
      <c r="C14" s="6" t="s">
        <v>10</v>
      </c>
      <c r="D14" s="6">
        <v>56.7</v>
      </c>
      <c r="E14" s="6">
        <v>8</v>
      </c>
      <c r="F14" s="4">
        <f t="shared" si="1"/>
        <v>453.6</v>
      </c>
    </row>
    <row r="15" spans="1:6" x14ac:dyDescent="0.25">
      <c r="A15" s="4">
        <f t="shared" si="0"/>
        <v>11</v>
      </c>
      <c r="B15" s="5" t="s">
        <v>20</v>
      </c>
      <c r="C15" s="6" t="s">
        <v>12</v>
      </c>
      <c r="D15" s="6">
        <v>287</v>
      </c>
      <c r="E15" s="9">
        <v>0.5</v>
      </c>
      <c r="F15" s="4">
        <f t="shared" si="1"/>
        <v>143.5</v>
      </c>
    </row>
    <row r="16" spans="1:6" x14ac:dyDescent="0.25">
      <c r="A16" s="4">
        <f t="shared" si="0"/>
        <v>12</v>
      </c>
      <c r="B16" s="10"/>
      <c r="C16" s="11"/>
      <c r="D16" s="11"/>
      <c r="E16" s="12" t="s">
        <v>16</v>
      </c>
      <c r="F16" s="8">
        <f>SUM(F12:F15)</f>
        <v>2093.1</v>
      </c>
    </row>
    <row r="17" spans="1:6" x14ac:dyDescent="0.25">
      <c r="A17" s="4">
        <f t="shared" si="0"/>
        <v>13</v>
      </c>
      <c r="B17" s="33" t="s">
        <v>21</v>
      </c>
      <c r="C17" s="34"/>
      <c r="D17" s="34"/>
      <c r="E17" s="35"/>
      <c r="F17" s="13">
        <f t="shared" si="1"/>
        <v>0</v>
      </c>
    </row>
    <row r="18" spans="1:6" x14ac:dyDescent="0.25">
      <c r="A18" s="4">
        <f t="shared" si="0"/>
        <v>14</v>
      </c>
      <c r="B18" s="14" t="s">
        <v>22</v>
      </c>
      <c r="C18" s="15" t="s">
        <v>12</v>
      </c>
      <c r="D18" s="15">
        <v>117.9</v>
      </c>
      <c r="E18" s="16">
        <v>8</v>
      </c>
      <c r="F18" s="4">
        <f t="shared" si="1"/>
        <v>943.2</v>
      </c>
    </row>
    <row r="19" spans="1:6" x14ac:dyDescent="0.25">
      <c r="A19" s="4">
        <f t="shared" si="0"/>
        <v>15</v>
      </c>
      <c r="B19" s="5" t="s">
        <v>23</v>
      </c>
      <c r="C19" s="6" t="s">
        <v>10</v>
      </c>
      <c r="D19" s="6">
        <v>75</v>
      </c>
      <c r="E19" s="9">
        <v>8</v>
      </c>
      <c r="F19" s="4">
        <f t="shared" si="1"/>
        <v>600</v>
      </c>
    </row>
    <row r="20" spans="1:6" x14ac:dyDescent="0.25">
      <c r="A20" s="4">
        <f t="shared" si="0"/>
        <v>16</v>
      </c>
      <c r="B20" s="5" t="s">
        <v>24</v>
      </c>
      <c r="C20" s="6" t="s">
        <v>12</v>
      </c>
      <c r="D20" s="6">
        <v>3.12</v>
      </c>
      <c r="E20" s="9">
        <v>12</v>
      </c>
      <c r="F20" s="4">
        <f>D20*E20</f>
        <v>37.44</v>
      </c>
    </row>
    <row r="21" spans="1:6" x14ac:dyDescent="0.25">
      <c r="A21" s="4">
        <f t="shared" si="0"/>
        <v>17</v>
      </c>
      <c r="B21" s="5"/>
      <c r="C21" s="6"/>
      <c r="D21" s="6"/>
      <c r="E21" s="8" t="s">
        <v>16</v>
      </c>
      <c r="F21" s="8">
        <f>SUM(F17:F20)</f>
        <v>1580.64</v>
      </c>
    </row>
    <row r="22" spans="1:6" x14ac:dyDescent="0.25">
      <c r="A22" s="4">
        <f t="shared" si="0"/>
        <v>18</v>
      </c>
      <c r="B22" s="36" t="s">
        <v>25</v>
      </c>
      <c r="C22" s="37"/>
      <c r="D22" s="37"/>
      <c r="E22" s="38"/>
      <c r="F22" s="4">
        <f t="shared" si="1"/>
        <v>0</v>
      </c>
    </row>
    <row r="23" spans="1:6" x14ac:dyDescent="0.25">
      <c r="A23" s="4">
        <f t="shared" si="0"/>
        <v>19</v>
      </c>
      <c r="B23" s="5" t="s">
        <v>26</v>
      </c>
      <c r="C23" s="6" t="s">
        <v>12</v>
      </c>
      <c r="D23" s="6">
        <v>117.9</v>
      </c>
      <c r="E23" s="9">
        <v>12.5</v>
      </c>
      <c r="F23" s="4">
        <f t="shared" si="1"/>
        <v>1473.75</v>
      </c>
    </row>
    <row r="24" spans="1:6" x14ac:dyDescent="0.25">
      <c r="A24" s="4">
        <f t="shared" si="0"/>
        <v>20</v>
      </c>
      <c r="B24" s="10" t="s">
        <v>27</v>
      </c>
      <c r="C24" s="11" t="s">
        <v>10</v>
      </c>
      <c r="D24" s="11">
        <v>85</v>
      </c>
      <c r="E24" s="17">
        <v>12.5</v>
      </c>
      <c r="F24" s="4">
        <f t="shared" si="1"/>
        <v>1062.5</v>
      </c>
    </row>
    <row r="25" spans="1:6" x14ac:dyDescent="0.25">
      <c r="A25" s="18">
        <f t="shared" si="0"/>
        <v>21</v>
      </c>
      <c r="B25" s="19" t="s">
        <v>28</v>
      </c>
      <c r="C25" s="19" t="s">
        <v>29</v>
      </c>
      <c r="D25" s="20">
        <v>142.30000000000001</v>
      </c>
      <c r="E25" s="20">
        <v>12.5</v>
      </c>
      <c r="F25" s="13">
        <f t="shared" si="1"/>
        <v>1778.7500000000002</v>
      </c>
    </row>
    <row r="26" spans="1:6" x14ac:dyDescent="0.25">
      <c r="A26" s="4">
        <f t="shared" si="0"/>
        <v>22</v>
      </c>
      <c r="B26" s="21" t="s">
        <v>30</v>
      </c>
      <c r="C26" s="22" t="s">
        <v>12</v>
      </c>
      <c r="D26" s="22">
        <v>8.1999999999999993</v>
      </c>
      <c r="E26" s="15">
        <v>4</v>
      </c>
      <c r="F26" s="4">
        <f t="shared" si="1"/>
        <v>32.799999999999997</v>
      </c>
    </row>
    <row r="27" spans="1:6" x14ac:dyDescent="0.25">
      <c r="A27" s="4">
        <f t="shared" si="0"/>
        <v>23</v>
      </c>
      <c r="B27" s="23" t="s">
        <v>31</v>
      </c>
      <c r="C27" s="24" t="s">
        <v>12</v>
      </c>
      <c r="D27" s="24">
        <v>8.1999999999999993</v>
      </c>
      <c r="E27" s="6">
        <v>3</v>
      </c>
      <c r="F27" s="4">
        <f t="shared" si="1"/>
        <v>24.599999999999998</v>
      </c>
    </row>
    <row r="28" spans="1:6" x14ac:dyDescent="0.25">
      <c r="A28" s="4">
        <f t="shared" si="0"/>
        <v>24</v>
      </c>
      <c r="B28" s="23" t="s">
        <v>32</v>
      </c>
      <c r="C28" s="24" t="s">
        <v>12</v>
      </c>
      <c r="D28" s="24">
        <v>280</v>
      </c>
      <c r="E28" s="6">
        <v>0.5</v>
      </c>
      <c r="F28" s="4">
        <f t="shared" si="1"/>
        <v>140</v>
      </c>
    </row>
    <row r="29" spans="1:6" x14ac:dyDescent="0.25">
      <c r="A29" s="4">
        <f t="shared" si="0"/>
        <v>25</v>
      </c>
      <c r="B29" s="23" t="s">
        <v>33</v>
      </c>
      <c r="C29" s="24" t="s">
        <v>10</v>
      </c>
      <c r="D29" s="24">
        <v>95</v>
      </c>
      <c r="E29" s="6">
        <v>1.5</v>
      </c>
      <c r="F29" s="4">
        <f t="shared" si="1"/>
        <v>142.5</v>
      </c>
    </row>
    <row r="30" spans="1:6" x14ac:dyDescent="0.25">
      <c r="A30" s="4">
        <f t="shared" si="0"/>
        <v>26</v>
      </c>
      <c r="B30" s="23" t="s">
        <v>34</v>
      </c>
      <c r="C30" s="24" t="s">
        <v>12</v>
      </c>
      <c r="D30" s="24">
        <v>142.30000000000001</v>
      </c>
      <c r="E30" s="6">
        <v>2</v>
      </c>
      <c r="F30" s="4">
        <f t="shared" si="1"/>
        <v>284.60000000000002</v>
      </c>
    </row>
    <row r="31" spans="1:6" x14ac:dyDescent="0.25">
      <c r="A31" s="4">
        <f t="shared" si="0"/>
        <v>27</v>
      </c>
      <c r="B31" s="23"/>
      <c r="C31" s="24"/>
      <c r="D31" s="24"/>
      <c r="E31" s="7" t="s">
        <v>16</v>
      </c>
      <c r="F31" s="8">
        <f>SUM(F22:F30)</f>
        <v>4939.5000000000009</v>
      </c>
    </row>
    <row r="32" spans="1:6" x14ac:dyDescent="0.25">
      <c r="A32" s="4">
        <f t="shared" si="0"/>
        <v>28</v>
      </c>
      <c r="B32" s="30" t="s">
        <v>35</v>
      </c>
      <c r="C32" s="31"/>
      <c r="D32" s="31"/>
      <c r="E32" s="32"/>
      <c r="F32" s="4">
        <f t="shared" si="1"/>
        <v>0</v>
      </c>
    </row>
    <row r="33" spans="1:6" x14ac:dyDescent="0.25">
      <c r="A33" s="4">
        <f t="shared" si="0"/>
        <v>29</v>
      </c>
      <c r="B33" s="23" t="s">
        <v>36</v>
      </c>
      <c r="C33" s="24" t="s">
        <v>12</v>
      </c>
      <c r="D33" s="24">
        <v>99.3</v>
      </c>
      <c r="E33" s="6">
        <v>3</v>
      </c>
      <c r="F33" s="4">
        <f t="shared" si="1"/>
        <v>297.89999999999998</v>
      </c>
    </row>
    <row r="34" spans="1:6" x14ac:dyDescent="0.25">
      <c r="A34" s="4">
        <f t="shared" si="0"/>
        <v>30</v>
      </c>
      <c r="B34" s="23" t="s">
        <v>37</v>
      </c>
      <c r="C34" s="24" t="s">
        <v>12</v>
      </c>
      <c r="D34" s="24">
        <v>99.3</v>
      </c>
      <c r="E34" s="6">
        <v>0.5</v>
      </c>
      <c r="F34" s="4">
        <f t="shared" si="1"/>
        <v>49.65</v>
      </c>
    </row>
    <row r="35" spans="1:6" x14ac:dyDescent="0.25">
      <c r="A35" s="4">
        <f t="shared" si="0"/>
        <v>31</v>
      </c>
      <c r="B35" s="23" t="s">
        <v>38</v>
      </c>
      <c r="C35" s="24" t="s">
        <v>12</v>
      </c>
      <c r="D35" s="24">
        <v>99.3</v>
      </c>
      <c r="E35" s="6">
        <v>12.5</v>
      </c>
      <c r="F35" s="4">
        <f t="shared" si="1"/>
        <v>1241.25</v>
      </c>
    </row>
    <row r="36" spans="1:6" x14ac:dyDescent="0.25">
      <c r="A36" s="4">
        <f t="shared" si="0"/>
        <v>32</v>
      </c>
      <c r="B36" s="23"/>
      <c r="C36" s="24"/>
      <c r="D36" s="24"/>
      <c r="E36" s="7" t="s">
        <v>16</v>
      </c>
      <c r="F36" s="8">
        <f>SUM(F32:F35)</f>
        <v>1588.8</v>
      </c>
    </row>
    <row r="37" spans="1:6" x14ac:dyDescent="0.25">
      <c r="A37" s="4">
        <f t="shared" si="0"/>
        <v>33</v>
      </c>
      <c r="B37" s="30" t="s">
        <v>40</v>
      </c>
      <c r="C37" s="31"/>
      <c r="D37" s="31"/>
      <c r="E37" s="32"/>
      <c r="F37" s="8"/>
    </row>
    <row r="38" spans="1:6" x14ac:dyDescent="0.25">
      <c r="A38" s="4">
        <f t="shared" si="0"/>
        <v>34</v>
      </c>
      <c r="B38" s="23" t="s">
        <v>41</v>
      </c>
      <c r="C38" s="24" t="s">
        <v>12</v>
      </c>
      <c r="D38" s="24">
        <v>5.2</v>
      </c>
      <c r="E38" s="6">
        <v>10</v>
      </c>
      <c r="F38" s="9">
        <f>D38*E38</f>
        <v>52</v>
      </c>
    </row>
    <row r="39" spans="1:6" x14ac:dyDescent="0.25">
      <c r="A39" s="4">
        <f t="shared" si="0"/>
        <v>35</v>
      </c>
      <c r="B39" s="23" t="s">
        <v>42</v>
      </c>
      <c r="C39" s="24" t="s">
        <v>12</v>
      </c>
      <c r="D39" s="24">
        <v>3.51</v>
      </c>
      <c r="E39" s="6">
        <v>12</v>
      </c>
      <c r="F39" s="9">
        <f t="shared" ref="F39:F76" si="2">D39*E39</f>
        <v>42.12</v>
      </c>
    </row>
    <row r="40" spans="1:6" x14ac:dyDescent="0.25">
      <c r="A40" s="4">
        <f t="shared" si="0"/>
        <v>36</v>
      </c>
      <c r="B40" s="23" t="s">
        <v>43</v>
      </c>
      <c r="C40" s="24" t="s">
        <v>10</v>
      </c>
      <c r="D40" s="24">
        <v>4.2</v>
      </c>
      <c r="E40" s="6">
        <v>8</v>
      </c>
      <c r="F40" s="9">
        <f t="shared" si="2"/>
        <v>33.6</v>
      </c>
    </row>
    <row r="41" spans="1:6" ht="30" x14ac:dyDescent="0.25">
      <c r="A41" s="4">
        <f t="shared" si="0"/>
        <v>37</v>
      </c>
      <c r="B41" s="25" t="s">
        <v>44</v>
      </c>
      <c r="C41" s="24" t="s">
        <v>12</v>
      </c>
      <c r="D41" s="24">
        <v>23.8</v>
      </c>
      <c r="E41" s="6">
        <v>10</v>
      </c>
      <c r="F41" s="9">
        <f t="shared" si="2"/>
        <v>238</v>
      </c>
    </row>
    <row r="42" spans="1:6" x14ac:dyDescent="0.25">
      <c r="A42" s="4">
        <f t="shared" si="0"/>
        <v>38</v>
      </c>
      <c r="B42" s="30" t="s">
        <v>45</v>
      </c>
      <c r="C42" s="31"/>
      <c r="D42" s="31"/>
      <c r="E42" s="32"/>
      <c r="F42" s="9">
        <f t="shared" si="2"/>
        <v>0</v>
      </c>
    </row>
    <row r="43" spans="1:6" x14ac:dyDescent="0.25">
      <c r="A43" s="4">
        <f t="shared" si="0"/>
        <v>39</v>
      </c>
      <c r="B43" s="23" t="s">
        <v>46</v>
      </c>
      <c r="C43" s="24" t="s">
        <v>12</v>
      </c>
      <c r="D43" s="24">
        <v>7.95</v>
      </c>
      <c r="E43" s="6">
        <v>14</v>
      </c>
      <c r="F43" s="9">
        <f t="shared" si="2"/>
        <v>111.3</v>
      </c>
    </row>
    <row r="44" spans="1:6" x14ac:dyDescent="0.25">
      <c r="A44" s="4">
        <f t="shared" si="0"/>
        <v>40</v>
      </c>
      <c r="B44" s="23" t="s">
        <v>47</v>
      </c>
      <c r="C44" s="24" t="s">
        <v>12</v>
      </c>
      <c r="D44" s="24">
        <v>19.399999999999999</v>
      </c>
      <c r="E44" s="6">
        <v>14</v>
      </c>
      <c r="F44" s="9">
        <f t="shared" si="2"/>
        <v>271.59999999999997</v>
      </c>
    </row>
    <row r="45" spans="1:6" x14ac:dyDescent="0.25">
      <c r="A45" s="4">
        <f t="shared" si="0"/>
        <v>41</v>
      </c>
      <c r="B45" s="23" t="s">
        <v>48</v>
      </c>
      <c r="C45" s="24" t="s">
        <v>10</v>
      </c>
      <c r="D45" s="24"/>
      <c r="E45" s="6"/>
      <c r="F45" s="9">
        <f t="shared" si="2"/>
        <v>0</v>
      </c>
    </row>
    <row r="46" spans="1:6" x14ac:dyDescent="0.25">
      <c r="A46" s="4">
        <f t="shared" si="0"/>
        <v>42</v>
      </c>
      <c r="B46" s="23" t="s">
        <v>49</v>
      </c>
      <c r="C46" s="24" t="s">
        <v>12</v>
      </c>
      <c r="D46" s="24">
        <v>2.2599999999999998</v>
      </c>
      <c r="E46" s="6">
        <v>18</v>
      </c>
      <c r="F46" s="9">
        <f t="shared" si="2"/>
        <v>40.679999999999993</v>
      </c>
    </row>
    <row r="47" spans="1:6" x14ac:dyDescent="0.25">
      <c r="A47" s="4">
        <f t="shared" si="0"/>
        <v>43</v>
      </c>
      <c r="B47" s="23" t="s">
        <v>50</v>
      </c>
      <c r="C47" s="24" t="s">
        <v>10</v>
      </c>
      <c r="D47" s="24">
        <v>15</v>
      </c>
      <c r="E47" s="6">
        <v>10</v>
      </c>
      <c r="F47" s="9">
        <f t="shared" si="2"/>
        <v>150</v>
      </c>
    </row>
    <row r="48" spans="1:6" x14ac:dyDescent="0.25">
      <c r="A48" s="4">
        <f t="shared" si="0"/>
        <v>44</v>
      </c>
      <c r="B48" s="23" t="s">
        <v>51</v>
      </c>
      <c r="C48" s="24" t="s">
        <v>10</v>
      </c>
      <c r="D48" s="24">
        <v>4.2</v>
      </c>
      <c r="E48" s="6">
        <v>14</v>
      </c>
      <c r="F48" s="9">
        <f t="shared" si="2"/>
        <v>58.800000000000004</v>
      </c>
    </row>
    <row r="49" spans="1:6" x14ac:dyDescent="0.25">
      <c r="A49" s="4">
        <f t="shared" si="0"/>
        <v>45</v>
      </c>
      <c r="B49" s="23" t="s">
        <v>52</v>
      </c>
      <c r="C49" s="24" t="s">
        <v>10</v>
      </c>
      <c r="D49" s="24">
        <v>3.3</v>
      </c>
      <c r="E49" s="6">
        <v>14</v>
      </c>
      <c r="F49" s="9">
        <f t="shared" si="2"/>
        <v>46.199999999999996</v>
      </c>
    </row>
    <row r="50" spans="1:6" x14ac:dyDescent="0.25">
      <c r="A50" s="4">
        <f t="shared" si="0"/>
        <v>46</v>
      </c>
      <c r="B50" s="23" t="s">
        <v>53</v>
      </c>
      <c r="C50" s="24" t="s">
        <v>54</v>
      </c>
      <c r="D50" s="24">
        <v>24</v>
      </c>
      <c r="E50" s="6">
        <v>4</v>
      </c>
      <c r="F50" s="9">
        <f t="shared" si="2"/>
        <v>96</v>
      </c>
    </row>
    <row r="51" spans="1:6" x14ac:dyDescent="0.25">
      <c r="A51" s="4">
        <f t="shared" si="0"/>
        <v>47</v>
      </c>
      <c r="B51" s="23" t="s">
        <v>55</v>
      </c>
      <c r="C51" s="24" t="s">
        <v>54</v>
      </c>
      <c r="D51" s="24">
        <v>1</v>
      </c>
      <c r="E51" s="6">
        <v>80</v>
      </c>
      <c r="F51" s="9">
        <f t="shared" si="2"/>
        <v>80</v>
      </c>
    </row>
    <row r="52" spans="1:6" x14ac:dyDescent="0.25">
      <c r="A52" s="4">
        <f t="shared" si="0"/>
        <v>48</v>
      </c>
      <c r="B52" s="30" t="s">
        <v>25</v>
      </c>
      <c r="C52" s="31"/>
      <c r="D52" s="31"/>
      <c r="E52" s="32"/>
      <c r="F52" s="9">
        <f t="shared" si="2"/>
        <v>0</v>
      </c>
    </row>
    <row r="53" spans="1:6" x14ac:dyDescent="0.25">
      <c r="A53" s="4">
        <f t="shared" si="0"/>
        <v>49</v>
      </c>
      <c r="B53" s="23" t="s">
        <v>56</v>
      </c>
      <c r="C53" s="24" t="s">
        <v>12</v>
      </c>
      <c r="D53" s="24">
        <v>5.9</v>
      </c>
      <c r="E53" s="6">
        <v>12.5</v>
      </c>
      <c r="F53" s="9">
        <f t="shared" si="2"/>
        <v>73.75</v>
      </c>
    </row>
    <row r="54" spans="1:6" x14ac:dyDescent="0.25">
      <c r="A54" s="4">
        <f t="shared" si="0"/>
        <v>50</v>
      </c>
      <c r="B54" s="68" t="s">
        <v>57</v>
      </c>
      <c r="C54" s="29" t="s">
        <v>54</v>
      </c>
      <c r="D54" s="29">
        <v>1</v>
      </c>
      <c r="E54" s="11">
        <v>40</v>
      </c>
      <c r="F54" s="17">
        <f t="shared" si="2"/>
        <v>40</v>
      </c>
    </row>
    <row r="55" spans="1:6" x14ac:dyDescent="0.25">
      <c r="A55" s="18"/>
      <c r="B55" s="26"/>
      <c r="C55" s="27"/>
      <c r="D55" s="27"/>
      <c r="E55" s="28" t="s">
        <v>16</v>
      </c>
      <c r="F55" s="69">
        <f>SUM(F38:F54)</f>
        <v>1334.05</v>
      </c>
    </row>
    <row r="56" spans="1:6" x14ac:dyDescent="0.25">
      <c r="A56" s="4">
        <f>SUM(A54,1)</f>
        <v>51</v>
      </c>
      <c r="B56" s="52" t="s">
        <v>58</v>
      </c>
      <c r="C56" s="53"/>
      <c r="D56" s="53"/>
      <c r="E56" s="54"/>
      <c r="F56" s="55">
        <f t="shared" si="2"/>
        <v>0</v>
      </c>
    </row>
    <row r="57" spans="1:6" x14ac:dyDescent="0.25">
      <c r="A57" s="4">
        <f t="shared" si="0"/>
        <v>52</v>
      </c>
      <c r="B57" s="56" t="s">
        <v>61</v>
      </c>
      <c r="C57" s="55"/>
      <c r="D57" s="55"/>
      <c r="E57" s="55"/>
      <c r="F57" s="55">
        <v>18</v>
      </c>
    </row>
    <row r="58" spans="1:6" x14ac:dyDescent="0.25">
      <c r="A58" s="4">
        <f t="shared" si="0"/>
        <v>53</v>
      </c>
      <c r="B58" s="56" t="s">
        <v>62</v>
      </c>
      <c r="C58" s="55"/>
      <c r="D58" s="55"/>
      <c r="E58" s="55"/>
      <c r="F58" s="55">
        <v>17</v>
      </c>
    </row>
    <row r="59" spans="1:6" x14ac:dyDescent="0.25">
      <c r="A59" s="4">
        <f t="shared" si="0"/>
        <v>54</v>
      </c>
      <c r="B59" s="56" t="s">
        <v>63</v>
      </c>
      <c r="C59" s="55" t="s">
        <v>54</v>
      </c>
      <c r="D59" s="55">
        <v>2</v>
      </c>
      <c r="E59" s="55">
        <v>5</v>
      </c>
      <c r="F59" s="55">
        <f t="shared" si="2"/>
        <v>10</v>
      </c>
    </row>
    <row r="60" spans="1:6" x14ac:dyDescent="0.25">
      <c r="A60" s="4">
        <f t="shared" si="0"/>
        <v>55</v>
      </c>
      <c r="B60" s="56" t="s">
        <v>64</v>
      </c>
      <c r="C60" s="55" t="s">
        <v>54</v>
      </c>
      <c r="D60" s="55">
        <v>3</v>
      </c>
      <c r="E60" s="55">
        <v>4</v>
      </c>
      <c r="F60" s="55">
        <f t="shared" si="2"/>
        <v>12</v>
      </c>
    </row>
    <row r="61" spans="1:6" x14ac:dyDescent="0.25">
      <c r="A61" s="4">
        <f t="shared" si="0"/>
        <v>56</v>
      </c>
      <c r="B61" s="56" t="s">
        <v>65</v>
      </c>
      <c r="C61" s="55" t="s">
        <v>10</v>
      </c>
      <c r="D61" s="55">
        <v>5</v>
      </c>
      <c r="E61" s="55">
        <v>6</v>
      </c>
      <c r="F61" s="55">
        <f t="shared" si="2"/>
        <v>30</v>
      </c>
    </row>
    <row r="62" spans="1:6" x14ac:dyDescent="0.25">
      <c r="A62" s="4">
        <f t="shared" si="0"/>
        <v>57</v>
      </c>
      <c r="B62" s="56" t="s">
        <v>66</v>
      </c>
      <c r="C62" s="55" t="s">
        <v>10</v>
      </c>
      <c r="D62" s="55">
        <v>3</v>
      </c>
      <c r="E62" s="55">
        <v>10</v>
      </c>
      <c r="F62" s="55">
        <f t="shared" si="2"/>
        <v>30</v>
      </c>
    </row>
    <row r="63" spans="1:6" x14ac:dyDescent="0.25">
      <c r="A63" s="4">
        <f t="shared" si="0"/>
        <v>58</v>
      </c>
      <c r="B63" s="56" t="s">
        <v>67</v>
      </c>
      <c r="C63" s="55" t="s">
        <v>54</v>
      </c>
      <c r="D63" s="55">
        <v>1</v>
      </c>
      <c r="E63" s="55">
        <v>4</v>
      </c>
      <c r="F63" s="55">
        <f t="shared" si="2"/>
        <v>4</v>
      </c>
    </row>
    <row r="64" spans="1:6" x14ac:dyDescent="0.25">
      <c r="A64" s="4">
        <f t="shared" si="0"/>
        <v>59</v>
      </c>
      <c r="B64" s="56" t="s">
        <v>68</v>
      </c>
      <c r="C64" s="55" t="s">
        <v>54</v>
      </c>
      <c r="D64" s="55">
        <v>1</v>
      </c>
      <c r="E64" s="55">
        <v>70</v>
      </c>
      <c r="F64" s="55">
        <f t="shared" si="2"/>
        <v>70</v>
      </c>
    </row>
    <row r="65" spans="1:6" x14ac:dyDescent="0.25">
      <c r="A65" s="4">
        <f t="shared" si="0"/>
        <v>60</v>
      </c>
      <c r="B65" s="56" t="s">
        <v>69</v>
      </c>
      <c r="C65" s="55" t="s">
        <v>54</v>
      </c>
      <c r="D65" s="55">
        <v>1</v>
      </c>
      <c r="E65" s="55">
        <v>6</v>
      </c>
      <c r="F65" s="55">
        <f t="shared" si="2"/>
        <v>6</v>
      </c>
    </row>
    <row r="66" spans="1:6" x14ac:dyDescent="0.25">
      <c r="A66" s="4">
        <f t="shared" si="0"/>
        <v>61</v>
      </c>
      <c r="B66" s="56" t="s">
        <v>70</v>
      </c>
      <c r="C66" s="55" t="s">
        <v>54</v>
      </c>
      <c r="D66" s="55">
        <v>2</v>
      </c>
      <c r="E66" s="55">
        <v>35</v>
      </c>
      <c r="F66" s="55">
        <f t="shared" si="2"/>
        <v>70</v>
      </c>
    </row>
    <row r="67" spans="1:6" x14ac:dyDescent="0.25">
      <c r="A67" s="4">
        <f t="shared" si="0"/>
        <v>62</v>
      </c>
      <c r="B67" s="56" t="s">
        <v>71</v>
      </c>
      <c r="C67" s="55" t="s">
        <v>54</v>
      </c>
      <c r="D67" s="55">
        <v>4</v>
      </c>
      <c r="E67" s="55">
        <v>7</v>
      </c>
      <c r="F67" s="55">
        <f t="shared" si="2"/>
        <v>28</v>
      </c>
    </row>
    <row r="68" spans="1:6" x14ac:dyDescent="0.25">
      <c r="A68" s="4">
        <f t="shared" si="0"/>
        <v>63</v>
      </c>
      <c r="B68" s="56" t="s">
        <v>72</v>
      </c>
      <c r="C68" s="55" t="s">
        <v>54</v>
      </c>
      <c r="D68" s="55">
        <v>2</v>
      </c>
      <c r="E68" s="55">
        <v>25</v>
      </c>
      <c r="F68" s="55">
        <f t="shared" si="2"/>
        <v>50</v>
      </c>
    </row>
    <row r="69" spans="1:6" x14ac:dyDescent="0.25">
      <c r="A69" s="4">
        <f t="shared" si="0"/>
        <v>64</v>
      </c>
      <c r="B69" s="56" t="s">
        <v>73</v>
      </c>
      <c r="C69" s="55" t="s">
        <v>10</v>
      </c>
      <c r="D69" s="55">
        <v>2</v>
      </c>
      <c r="E69" s="55">
        <v>2</v>
      </c>
      <c r="F69" s="55">
        <f t="shared" si="2"/>
        <v>4</v>
      </c>
    </row>
    <row r="70" spans="1:6" x14ac:dyDescent="0.25">
      <c r="A70" s="4">
        <f t="shared" ref="A70:A89" si="3">SUM(A69,1)</f>
        <v>65</v>
      </c>
      <c r="B70" s="56" t="s">
        <v>74</v>
      </c>
      <c r="C70" s="55" t="s">
        <v>10</v>
      </c>
      <c r="D70" s="55">
        <v>8</v>
      </c>
      <c r="E70" s="55">
        <v>0.5</v>
      </c>
      <c r="F70" s="55">
        <f t="shared" si="2"/>
        <v>4</v>
      </c>
    </row>
    <row r="71" spans="1:6" x14ac:dyDescent="0.25">
      <c r="A71" s="4">
        <f t="shared" si="3"/>
        <v>66</v>
      </c>
      <c r="B71" s="56" t="s">
        <v>75</v>
      </c>
      <c r="C71" s="55" t="s">
        <v>54</v>
      </c>
      <c r="D71" s="55">
        <v>1</v>
      </c>
      <c r="E71" s="55">
        <v>10</v>
      </c>
      <c r="F71" s="55">
        <f t="shared" si="2"/>
        <v>10</v>
      </c>
    </row>
    <row r="72" spans="1:6" x14ac:dyDescent="0.25">
      <c r="A72" s="4">
        <f t="shared" si="3"/>
        <v>67</v>
      </c>
      <c r="B72" s="56" t="s">
        <v>76</v>
      </c>
      <c r="C72" s="55" t="s">
        <v>54</v>
      </c>
      <c r="D72" s="55">
        <v>1</v>
      </c>
      <c r="E72" s="55">
        <v>35</v>
      </c>
      <c r="F72" s="55">
        <f t="shared" si="2"/>
        <v>35</v>
      </c>
    </row>
    <row r="73" spans="1:6" x14ac:dyDescent="0.25">
      <c r="A73" s="4">
        <f t="shared" si="3"/>
        <v>68</v>
      </c>
      <c r="B73" s="56" t="s">
        <v>77</v>
      </c>
      <c r="C73" s="55" t="s">
        <v>54</v>
      </c>
      <c r="D73" s="55">
        <v>1</v>
      </c>
      <c r="E73" s="55">
        <v>35</v>
      </c>
      <c r="F73" s="55">
        <f t="shared" si="2"/>
        <v>35</v>
      </c>
    </row>
    <row r="74" spans="1:6" x14ac:dyDescent="0.25">
      <c r="A74" s="4">
        <f t="shared" si="3"/>
        <v>69</v>
      </c>
      <c r="B74" s="56" t="s">
        <v>78</v>
      </c>
      <c r="C74" s="55" t="s">
        <v>54</v>
      </c>
      <c r="D74" s="55">
        <v>2</v>
      </c>
      <c r="E74" s="55">
        <v>15</v>
      </c>
      <c r="F74" s="55">
        <f t="shared" si="2"/>
        <v>30</v>
      </c>
    </row>
    <row r="75" spans="1:6" x14ac:dyDescent="0.25">
      <c r="A75" s="4">
        <f t="shared" si="3"/>
        <v>70</v>
      </c>
      <c r="B75" s="56" t="s">
        <v>81</v>
      </c>
      <c r="C75" s="55" t="s">
        <v>54</v>
      </c>
      <c r="D75" s="55">
        <v>4</v>
      </c>
      <c r="E75" s="55">
        <v>5</v>
      </c>
      <c r="F75" s="55">
        <f t="shared" si="2"/>
        <v>20</v>
      </c>
    </row>
    <row r="76" spans="1:6" x14ac:dyDescent="0.25">
      <c r="A76" s="60">
        <f t="shared" si="3"/>
        <v>71</v>
      </c>
      <c r="B76" s="56" t="s">
        <v>79</v>
      </c>
      <c r="C76" s="55" t="s">
        <v>54</v>
      </c>
      <c r="D76" s="55">
        <v>11</v>
      </c>
      <c r="E76" s="55">
        <v>1</v>
      </c>
      <c r="F76" s="55">
        <f t="shared" si="2"/>
        <v>11</v>
      </c>
    </row>
    <row r="77" spans="1:6" x14ac:dyDescent="0.25">
      <c r="A77" s="60">
        <f t="shared" si="3"/>
        <v>72</v>
      </c>
      <c r="B77" s="56" t="s">
        <v>80</v>
      </c>
      <c r="C77" s="55"/>
      <c r="D77" s="55"/>
      <c r="E77" s="55"/>
      <c r="F77" s="55">
        <v>20</v>
      </c>
    </row>
    <row r="78" spans="1:6" x14ac:dyDescent="0.25">
      <c r="A78" s="60">
        <f t="shared" si="3"/>
        <v>73</v>
      </c>
      <c r="B78" s="56"/>
      <c r="C78" s="55"/>
      <c r="D78" s="55"/>
      <c r="E78" s="57" t="s">
        <v>16</v>
      </c>
      <c r="F78" s="57">
        <f>SUM(F56:F77)</f>
        <v>514</v>
      </c>
    </row>
    <row r="79" spans="1:6" x14ac:dyDescent="0.25">
      <c r="A79" s="60">
        <f t="shared" si="3"/>
        <v>74</v>
      </c>
      <c r="B79" s="52" t="s">
        <v>82</v>
      </c>
      <c r="C79" s="53"/>
      <c r="D79" s="53"/>
      <c r="E79" s="54"/>
      <c r="F79" s="55">
        <f t="shared" ref="F79:F89" si="4">D79*E79</f>
        <v>0</v>
      </c>
    </row>
    <row r="80" spans="1:6" x14ac:dyDescent="0.25">
      <c r="A80" s="60">
        <f t="shared" si="3"/>
        <v>75</v>
      </c>
      <c r="B80" s="56" t="s">
        <v>83</v>
      </c>
      <c r="C80" s="55" t="s">
        <v>59</v>
      </c>
      <c r="D80" s="55">
        <v>108</v>
      </c>
      <c r="E80" s="55">
        <v>6</v>
      </c>
      <c r="F80" s="55">
        <f t="shared" si="4"/>
        <v>648</v>
      </c>
    </row>
    <row r="81" spans="1:6" x14ac:dyDescent="0.25">
      <c r="A81" s="60">
        <f t="shared" si="3"/>
        <v>76</v>
      </c>
      <c r="B81" s="56" t="s">
        <v>84</v>
      </c>
      <c r="C81" s="55" t="s">
        <v>10</v>
      </c>
      <c r="D81" s="55">
        <v>98</v>
      </c>
      <c r="E81" s="55">
        <v>1.5</v>
      </c>
      <c r="F81" s="55">
        <f t="shared" si="4"/>
        <v>147</v>
      </c>
    </row>
    <row r="82" spans="1:6" x14ac:dyDescent="0.25">
      <c r="A82" s="60">
        <f t="shared" si="3"/>
        <v>77</v>
      </c>
      <c r="B82" s="56" t="s">
        <v>85</v>
      </c>
      <c r="C82" s="55" t="s">
        <v>10</v>
      </c>
      <c r="D82" s="55">
        <v>420</v>
      </c>
      <c r="E82" s="55">
        <v>0.8</v>
      </c>
      <c r="F82" s="55">
        <f t="shared" si="4"/>
        <v>336</v>
      </c>
    </row>
    <row r="83" spans="1:6" x14ac:dyDescent="0.25">
      <c r="A83" s="60">
        <f t="shared" si="3"/>
        <v>78</v>
      </c>
      <c r="B83" s="56" t="s">
        <v>86</v>
      </c>
      <c r="C83" s="55" t="s">
        <v>10</v>
      </c>
      <c r="D83" s="55">
        <v>147</v>
      </c>
      <c r="E83" s="55">
        <v>1.2</v>
      </c>
      <c r="F83" s="55">
        <f t="shared" si="4"/>
        <v>176.4</v>
      </c>
    </row>
    <row r="84" spans="1:6" x14ac:dyDescent="0.25">
      <c r="A84" s="60">
        <f t="shared" si="3"/>
        <v>79</v>
      </c>
      <c r="B84" s="56" t="s">
        <v>87</v>
      </c>
      <c r="C84" s="55" t="s">
        <v>54</v>
      </c>
      <c r="D84" s="55">
        <v>9</v>
      </c>
      <c r="E84" s="55">
        <v>8</v>
      </c>
      <c r="F84" s="55">
        <f t="shared" si="4"/>
        <v>72</v>
      </c>
    </row>
    <row r="85" spans="1:6" x14ac:dyDescent="0.25">
      <c r="A85" s="60">
        <f t="shared" si="3"/>
        <v>80</v>
      </c>
      <c r="B85" s="56" t="s">
        <v>92</v>
      </c>
      <c r="C85" s="55" t="s">
        <v>54</v>
      </c>
      <c r="D85" s="55">
        <v>2</v>
      </c>
      <c r="E85" s="55">
        <v>25</v>
      </c>
      <c r="F85" s="55">
        <f t="shared" si="4"/>
        <v>50</v>
      </c>
    </row>
    <row r="86" spans="1:6" x14ac:dyDescent="0.25">
      <c r="A86" s="60">
        <f t="shared" si="3"/>
        <v>81</v>
      </c>
      <c r="B86" s="56" t="s">
        <v>88</v>
      </c>
      <c r="C86" s="55" t="s">
        <v>54</v>
      </c>
      <c r="D86" s="55">
        <v>29</v>
      </c>
      <c r="E86" s="55">
        <v>8</v>
      </c>
      <c r="F86" s="55">
        <f t="shared" si="4"/>
        <v>232</v>
      </c>
    </row>
    <row r="87" spans="1:6" x14ac:dyDescent="0.25">
      <c r="A87" s="60">
        <f t="shared" si="3"/>
        <v>82</v>
      </c>
      <c r="B87" s="56" t="s">
        <v>89</v>
      </c>
      <c r="C87" s="55" t="s">
        <v>54</v>
      </c>
      <c r="D87" s="55">
        <v>1</v>
      </c>
      <c r="E87" s="55">
        <v>10</v>
      </c>
      <c r="F87" s="55">
        <f t="shared" si="4"/>
        <v>10</v>
      </c>
    </row>
    <row r="88" spans="1:6" x14ac:dyDescent="0.25">
      <c r="A88" s="60">
        <f t="shared" si="3"/>
        <v>83</v>
      </c>
      <c r="B88" s="56" t="s">
        <v>90</v>
      </c>
      <c r="C88" s="55"/>
      <c r="D88" s="55"/>
      <c r="E88" s="55"/>
      <c r="F88" s="55">
        <v>20</v>
      </c>
    </row>
    <row r="89" spans="1:6" x14ac:dyDescent="0.25">
      <c r="A89" s="60">
        <f t="shared" si="3"/>
        <v>84</v>
      </c>
      <c r="B89" s="56" t="s">
        <v>91</v>
      </c>
      <c r="C89" s="55" t="s">
        <v>54</v>
      </c>
      <c r="D89" s="55">
        <v>1</v>
      </c>
      <c r="E89" s="55">
        <v>20</v>
      </c>
      <c r="F89" s="55">
        <f t="shared" si="4"/>
        <v>20</v>
      </c>
    </row>
    <row r="90" spans="1:6" x14ac:dyDescent="0.25">
      <c r="A90" s="59"/>
      <c r="B90" s="56"/>
      <c r="C90" s="55"/>
      <c r="D90" s="55"/>
      <c r="E90" s="57" t="s">
        <v>16</v>
      </c>
      <c r="F90" s="57">
        <f>SUM(F79:F89)</f>
        <v>1711.4</v>
      </c>
    </row>
    <row r="91" spans="1:6" x14ac:dyDescent="0.25">
      <c r="A91" s="61"/>
      <c r="B91" s="62" t="s">
        <v>39</v>
      </c>
      <c r="C91" s="66"/>
      <c r="D91" s="63"/>
      <c r="E91" s="62">
        <f>F90+F78+F55+F36+F31+F21+F16+F11</f>
        <v>14050.869999999999</v>
      </c>
      <c r="F91" s="63"/>
    </row>
    <row r="92" spans="1:6" x14ac:dyDescent="0.25">
      <c r="A92" s="61"/>
      <c r="B92" s="64"/>
      <c r="C92" s="67"/>
      <c r="D92" s="65"/>
      <c r="E92" s="64"/>
      <c r="F92" s="65"/>
    </row>
    <row r="93" spans="1:6" x14ac:dyDescent="0.25">
      <c r="A93" s="58"/>
      <c r="B93" s="43" t="s">
        <v>60</v>
      </c>
      <c r="C93" s="44"/>
      <c r="D93" s="44"/>
      <c r="E93" s="44"/>
      <c r="F93" s="45"/>
    </row>
    <row r="94" spans="1:6" x14ac:dyDescent="0.25">
      <c r="A94" s="42"/>
      <c r="B94" s="43"/>
      <c r="C94" s="44"/>
      <c r="D94" s="44"/>
      <c r="E94" s="44"/>
      <c r="F94" s="45"/>
    </row>
    <row r="95" spans="1:6" x14ac:dyDescent="0.25">
      <c r="A95" s="46" t="s">
        <v>93</v>
      </c>
      <c r="B95" s="47"/>
      <c r="C95" s="47"/>
      <c r="D95" s="47"/>
      <c r="E95" s="47"/>
      <c r="F95" s="48"/>
    </row>
    <row r="96" spans="1:6" x14ac:dyDescent="0.25">
      <c r="A96" s="49"/>
      <c r="B96" s="50"/>
      <c r="C96" s="50"/>
      <c r="D96" s="50"/>
      <c r="E96" s="50"/>
      <c r="F96" s="51"/>
    </row>
  </sheetData>
  <mergeCells count="17">
    <mergeCell ref="A95:F96"/>
    <mergeCell ref="A93:A94"/>
    <mergeCell ref="B93:F94"/>
    <mergeCell ref="B56:E56"/>
    <mergeCell ref="B79:E79"/>
    <mergeCell ref="B91:D92"/>
    <mergeCell ref="E91:F92"/>
    <mergeCell ref="B2:D2"/>
    <mergeCell ref="B3:D3"/>
    <mergeCell ref="B5:E5"/>
    <mergeCell ref="B12:E12"/>
    <mergeCell ref="B52:E52"/>
    <mergeCell ref="B42:E42"/>
    <mergeCell ref="B17:E17"/>
    <mergeCell ref="B22:E22"/>
    <mergeCell ref="B32:E32"/>
    <mergeCell ref="B37:E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2021-04-19T15:52:00Z</dcterms:modified>
</cp:coreProperties>
</file>